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 ШКОЛЫ\Меню, excel\"/>
    </mc:Choice>
  </mc:AlternateContent>
  <bookViews>
    <workbookView xWindow="0" yWindow="0" windowWidth="21600" windowHeight="9345"/>
  </bookViews>
  <sheets>
    <sheet name="11,04пон" sheetId="1" r:id="rId1"/>
    <sheet name="11,04" sheetId="2" r:id="rId2"/>
    <sheet name="12,04" sheetId="3" r:id="rId3"/>
    <sheet name="12,04б" sheetId="4" r:id="rId4"/>
    <sheet name="13,04м" sheetId="5" r:id="rId5"/>
    <sheet name="13,04б" sheetId="6" r:id="rId6"/>
    <sheet name="14,04м" sheetId="7" r:id="rId7"/>
    <sheet name="14,04б" sheetId="8" r:id="rId8"/>
    <sheet name="15,04м" sheetId="9" r:id="rId9"/>
    <sheet name="1504б" sheetId="10" r:id="rId10"/>
  </sheets>
  <calcPr calcId="152511"/>
</workbook>
</file>

<file path=xl/calcChain.xml><?xml version="1.0" encoding="utf-8"?>
<calcChain xmlns="http://schemas.openxmlformats.org/spreadsheetml/2006/main">
  <c r="N28" i="10" l="1"/>
  <c r="L28" i="10"/>
  <c r="K28" i="10"/>
  <c r="J28" i="10"/>
  <c r="I28" i="10"/>
  <c r="N19" i="10"/>
  <c r="L19" i="10"/>
  <c r="K19" i="10"/>
  <c r="J19" i="10"/>
  <c r="I19" i="10"/>
  <c r="N27" i="9"/>
  <c r="L27" i="9"/>
  <c r="K27" i="9"/>
  <c r="J27" i="9"/>
  <c r="I27" i="9"/>
  <c r="N18" i="9"/>
  <c r="L18" i="9"/>
  <c r="L31" i="9" s="1"/>
  <c r="K18" i="9"/>
  <c r="J18" i="9"/>
  <c r="J31" i="9" s="1"/>
  <c r="I18" i="9"/>
  <c r="N27" i="8"/>
  <c r="K27" i="8"/>
  <c r="J27" i="8"/>
  <c r="I27" i="8"/>
  <c r="M20" i="8"/>
  <c r="L27" i="8" s="1"/>
  <c r="N18" i="8"/>
  <c r="L18" i="8"/>
  <c r="L31" i="8" s="1"/>
  <c r="K18" i="8"/>
  <c r="K31" i="8" s="1"/>
  <c r="J18" i="8"/>
  <c r="J31" i="8" s="1"/>
  <c r="I18" i="8"/>
  <c r="I31" i="8" s="1"/>
  <c r="J32" i="7"/>
  <c r="N28" i="7"/>
  <c r="K28" i="7"/>
  <c r="J28" i="7"/>
  <c r="I28" i="7"/>
  <c r="M20" i="7"/>
  <c r="L28" i="7" s="1"/>
  <c r="N18" i="7"/>
  <c r="N32" i="7" s="1"/>
  <c r="L18" i="7"/>
  <c r="K18" i="7"/>
  <c r="K32" i="7" s="1"/>
  <c r="J18" i="7"/>
  <c r="I18" i="7"/>
  <c r="I32" i="7" s="1"/>
  <c r="N28" i="6"/>
  <c r="L28" i="6"/>
  <c r="K28" i="6"/>
  <c r="J28" i="6"/>
  <c r="I28" i="6"/>
  <c r="N18" i="6"/>
  <c r="N29" i="6" s="1"/>
  <c r="L18" i="6"/>
  <c r="L29" i="6" s="1"/>
  <c r="K18" i="6"/>
  <c r="K29" i="6" s="1"/>
  <c r="J18" i="6"/>
  <c r="J29" i="6" s="1"/>
  <c r="I18" i="6"/>
  <c r="N28" i="5"/>
  <c r="L28" i="5"/>
  <c r="K28" i="5"/>
  <c r="J28" i="5"/>
  <c r="I28" i="5"/>
  <c r="N18" i="5"/>
  <c r="N33" i="5" s="1"/>
  <c r="L18" i="5"/>
  <c r="K18" i="5"/>
  <c r="J18" i="5"/>
  <c r="I18" i="5"/>
  <c r="I33" i="5" s="1"/>
  <c r="N27" i="4"/>
  <c r="K27" i="4"/>
  <c r="J27" i="4"/>
  <c r="I27" i="4"/>
  <c r="M20" i="4"/>
  <c r="L27" i="4" s="1"/>
  <c r="N18" i="4"/>
  <c r="N31" i="4" s="1"/>
  <c r="L18" i="4"/>
  <c r="L31" i="4" s="1"/>
  <c r="K18" i="4"/>
  <c r="K31" i="4" s="1"/>
  <c r="J18" i="4"/>
  <c r="J31" i="4" s="1"/>
  <c r="I18" i="4"/>
  <c r="I31" i="4" s="1"/>
  <c r="N27" i="3"/>
  <c r="K27" i="3"/>
  <c r="J27" i="3"/>
  <c r="I27" i="3"/>
  <c r="M20" i="3"/>
  <c r="L27" i="3" s="1"/>
  <c r="N18" i="3"/>
  <c r="L18" i="3"/>
  <c r="L31" i="3" s="1"/>
  <c r="K18" i="3"/>
  <c r="K31" i="3" s="1"/>
  <c r="J18" i="3"/>
  <c r="J31" i="3" s="1"/>
  <c r="I18" i="3"/>
  <c r="I31" i="3" s="1"/>
  <c r="L27" i="2"/>
  <c r="K27" i="2"/>
  <c r="J27" i="2"/>
  <c r="I27" i="2"/>
  <c r="O21" i="2"/>
  <c r="N27" i="2" s="1"/>
  <c r="N18" i="2"/>
  <c r="L18" i="2"/>
  <c r="L31" i="2" s="1"/>
  <c r="K18" i="2"/>
  <c r="K31" i="2" s="1"/>
  <c r="J18" i="2"/>
  <c r="J31" i="2" s="1"/>
  <c r="I18" i="2"/>
  <c r="I31" i="2" s="1"/>
  <c r="L27" i="1"/>
  <c r="K27" i="1"/>
  <c r="J27" i="1"/>
  <c r="I27" i="1"/>
  <c r="O21" i="1"/>
  <c r="N27" i="1" s="1"/>
  <c r="N18" i="1"/>
  <c r="L18" i="1"/>
  <c r="L31" i="1" s="1"/>
  <c r="K18" i="1"/>
  <c r="K31" i="1" s="1"/>
  <c r="J18" i="1"/>
  <c r="J31" i="1" s="1"/>
  <c r="I18" i="1"/>
  <c r="I31" i="1" s="1"/>
  <c r="N31" i="3" l="1"/>
  <c r="J32" i="10"/>
  <c r="L32" i="10"/>
  <c r="J33" i="5"/>
  <c r="L33" i="5"/>
  <c r="K33" i="5"/>
  <c r="I29" i="6"/>
  <c r="L32" i="7"/>
  <c r="N31" i="8"/>
  <c r="I31" i="9"/>
  <c r="K31" i="9"/>
  <c r="N31" i="9"/>
  <c r="I32" i="10"/>
  <c r="K32" i="10"/>
  <c r="N32" i="10"/>
  <c r="N31" i="2"/>
  <c r="N31" i="1"/>
</calcChain>
</file>

<file path=xl/sharedStrings.xml><?xml version="1.0" encoding="utf-8"?>
<sst xmlns="http://schemas.openxmlformats.org/spreadsheetml/2006/main" count="643" uniqueCount="164">
  <si>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</si>
  <si>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</si>
  <si>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</si>
  <si>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</si>
  <si>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11.04.2022г.</t>
  </si>
  <si>
    <t>МЕНЮ (7-10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</si>
  <si>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</si>
  <si>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</si>
  <si>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</si>
  <si>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</si>
  <si>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</si>
  <si>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</si>
  <si>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</si>
  <si>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</si>
  <si>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</si>
  <si>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</si>
  <si>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Сыр</t>
  </si>
  <si>
    <t>1/25</t>
  </si>
  <si>
    <t>гор.блюда</t>
  </si>
  <si>
    <t>261-96</t>
  </si>
  <si>
    <t>Каша "Янтарная" с малом</t>
  </si>
  <si>
    <t>1/200/10</t>
  </si>
  <si>
    <t>ЗАВТРАК</t>
  </si>
  <si>
    <t>гор.напитки</t>
  </si>
  <si>
    <t>642-96</t>
  </si>
  <si>
    <t>Какао на молоке</t>
  </si>
  <si>
    <t>1/200</t>
  </si>
  <si>
    <t>Хлеб</t>
  </si>
  <si>
    <t>Батон</t>
  </si>
  <si>
    <t>1/51</t>
  </si>
  <si>
    <t>Сок в инд.упаковке</t>
  </si>
  <si>
    <t>1шт</t>
  </si>
  <si>
    <t>Пирожок с картофелем</t>
  </si>
  <si>
    <t>1/100</t>
  </si>
  <si>
    <t>Завтрак2</t>
  </si>
  <si>
    <t>Фрукты</t>
  </si>
  <si>
    <t>ИТОГО :</t>
  </si>
  <si>
    <t>Закуски</t>
  </si>
  <si>
    <t>Икра кабачковая</t>
  </si>
  <si>
    <t>1 блюдо</t>
  </si>
  <si>
    <t>138-96</t>
  </si>
  <si>
    <t>Суп гороховый с гов.туш</t>
  </si>
  <si>
    <t>15/250</t>
  </si>
  <si>
    <t>2блюдо</t>
  </si>
  <si>
    <t>401-96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</si>
  <si>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</si>
  <si>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</si>
  <si>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</si>
  <si>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</si>
  <si>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</si>
  <si>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</si>
  <si>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1/180</t>
  </si>
  <si>
    <t>3блюдо</t>
  </si>
  <si>
    <t>628-96</t>
  </si>
  <si>
    <t>Чай с сахаром</t>
  </si>
  <si>
    <t xml:space="preserve">Хлеб </t>
  </si>
  <si>
    <t>Ржано-пшеничный</t>
  </si>
  <si>
    <t>Всего за день</t>
  </si>
  <si>
    <t>МЕНЮ (11-18 лет)первая неделя</t>
  </si>
  <si>
    <t>1/15</t>
  </si>
  <si>
    <t>1/45</t>
  </si>
  <si>
    <t>Яблоко</t>
  </si>
  <si>
    <t>1шт.</t>
  </si>
  <si>
    <t>вторник 12.04.2022г</t>
  </si>
  <si>
    <t>закуска</t>
  </si>
  <si>
    <t>Масло сливочное</t>
  </si>
  <si>
    <t>1/20</t>
  </si>
  <si>
    <t>гор.блюдо</t>
  </si>
  <si>
    <t>342-2004</t>
  </si>
  <si>
    <t xml:space="preserve">Омлет с сыром </t>
  </si>
  <si>
    <t>3 блюдо</t>
  </si>
  <si>
    <t>637-96</t>
  </si>
  <si>
    <t xml:space="preserve">Кофейный напиток на молоке </t>
  </si>
  <si>
    <t>1/74</t>
  </si>
  <si>
    <t>Зеленый горошек конс.</t>
  </si>
  <si>
    <t>1/40</t>
  </si>
  <si>
    <t>фрукт</t>
  </si>
  <si>
    <t>Огурец соленый</t>
  </si>
  <si>
    <t>1/50</t>
  </si>
  <si>
    <t>110-96</t>
  </si>
  <si>
    <t>Борщ из св капусты тушенкой гов .и сметаной</t>
  </si>
  <si>
    <t>20/250/10</t>
  </si>
  <si>
    <t>422-96</t>
  </si>
  <si>
    <t>Тефтели в соусе (ф.гов.)</t>
  </si>
  <si>
    <t>100/50</t>
  </si>
  <si>
    <t>472-96</t>
  </si>
  <si>
    <t>Картофельное пюре</t>
  </si>
  <si>
    <t>591-96</t>
  </si>
  <si>
    <t>Кисель +С</t>
  </si>
  <si>
    <t>Хлеб ржано-пшеничный</t>
  </si>
  <si>
    <t>1/42</t>
  </si>
  <si>
    <t>Хлеб пшеничный</t>
  </si>
  <si>
    <t>1/28</t>
  </si>
  <si>
    <t>МЕНЮ (11-18 лет)вторая неделя</t>
  </si>
  <si>
    <t>1/10</t>
  </si>
  <si>
    <t>1/61</t>
  </si>
  <si>
    <t>среда                   13.04.2022</t>
  </si>
  <si>
    <t>МЕНЮ (7-10 лет)вторая неделя</t>
  </si>
  <si>
    <t>297-3-96</t>
  </si>
  <si>
    <t xml:space="preserve">Запеканка творожная со сгущенным молоком </t>
  </si>
  <si>
    <t>1/150/20</t>
  </si>
  <si>
    <t>Йогурт</t>
  </si>
  <si>
    <t>хлеб</t>
  </si>
  <si>
    <t>1/46</t>
  </si>
  <si>
    <t>138-2004</t>
  </si>
  <si>
    <t>Суп картофельный с крупой (рис) на курином бульоне</t>
  </si>
  <si>
    <t>1/250</t>
  </si>
  <si>
    <t>482-96</t>
  </si>
  <si>
    <t>Капуста тушеная</t>
  </si>
  <si>
    <t>2 блюдо</t>
  </si>
  <si>
    <t>420-96</t>
  </si>
  <si>
    <t xml:space="preserve">Рулет с луком с яйцом с маслом </t>
  </si>
  <si>
    <t>Компот "Ягодная поляна"+С</t>
  </si>
  <si>
    <t>Хлеб ржаной</t>
  </si>
  <si>
    <t>1/49</t>
  </si>
  <si>
    <t>1/44</t>
  </si>
  <si>
    <t>среда                      13.04.2022</t>
  </si>
  <si>
    <t>МЕНЮ (11-18лет)вторая неделя</t>
  </si>
  <si>
    <t>1/150/10</t>
  </si>
  <si>
    <t>гор.напиток</t>
  </si>
  <si>
    <t xml:space="preserve">Чай с сахаром </t>
  </si>
  <si>
    <t>1,76</t>
  </si>
  <si>
    <t>1/110</t>
  </si>
  <si>
    <t>четверг 14.04.2022г</t>
  </si>
  <si>
    <t>Зеленый конс.горошек</t>
  </si>
  <si>
    <t>609-2011</t>
  </si>
  <si>
    <t>Котлета домашняя (фарш гов.)</t>
  </si>
  <si>
    <t>469-96</t>
  </si>
  <si>
    <t xml:space="preserve">Макароны отварные с сыром </t>
  </si>
  <si>
    <t>1/180/15</t>
  </si>
  <si>
    <t>588-96</t>
  </si>
  <si>
    <t>Компот из св.яблок +С</t>
  </si>
  <si>
    <t>1/30</t>
  </si>
  <si>
    <t xml:space="preserve">1шт </t>
  </si>
  <si>
    <t>Салат с морковью и зеленым горошком</t>
  </si>
  <si>
    <t>132,-96</t>
  </si>
  <si>
    <t>Суп из овощей на гов.тушенки со сметаной</t>
  </si>
  <si>
    <t>15/250/10</t>
  </si>
  <si>
    <t>465-96</t>
  </si>
  <si>
    <t>Рис отварной с маслом</t>
  </si>
  <si>
    <t>401-3-96</t>
  </si>
  <si>
    <t>Гуляш из птицы(грудка кур)</t>
  </si>
  <si>
    <t>1/125</t>
  </si>
  <si>
    <t xml:space="preserve">хлеб </t>
  </si>
  <si>
    <t>1/56</t>
  </si>
  <si>
    <t>выпечка</t>
  </si>
  <si>
    <t>ТТК 2-14</t>
  </si>
  <si>
    <t>Булочка бутербродная</t>
  </si>
  <si>
    <t>1/27</t>
  </si>
  <si>
    <t>пятница   15.04.2022г</t>
  </si>
  <si>
    <t xml:space="preserve">Каша молочная манная с маслом </t>
  </si>
  <si>
    <t>Мандарины</t>
  </si>
  <si>
    <t>1 шт</t>
  </si>
  <si>
    <t>75-1996</t>
  </si>
  <si>
    <t>Икра свекольная</t>
  </si>
  <si>
    <t>139-96</t>
  </si>
  <si>
    <t>Суп картофельный с макар из-ми с мясными фрикадельками (фарш гов.)</t>
  </si>
  <si>
    <t>17,5/250</t>
  </si>
  <si>
    <t>330-96</t>
  </si>
  <si>
    <t>Шницель рыбный (минтай)</t>
  </si>
  <si>
    <t>Картофель отварной</t>
  </si>
  <si>
    <t>Компот из свежих яблок+С</t>
  </si>
  <si>
    <t>1/48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</si>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</sst>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12" fillId="0" borderId="15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vertical="top" wrapText="1"/>
    </xf>
    <xf numFmtId="49" fontId="12" fillId="0" borderId="8" xfId="0" applyNumberFormat="1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horizontal="center" vertical="center"/>
    </xf>
    <xf numFmtId="0" fontId="15" fillId="2" borderId="30" xfId="0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4" fontId="13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6" fillId="0" borderId="0" xfId="0" applyFont="1" applyBorder="1"/>
    <xf numFmtId="49" fontId="0" fillId="0" borderId="0" xfId="0" applyNumberFormat="1" applyBorder="1"/>
    <xf numFmtId="49" fontId="16" fillId="0" borderId="0" xfId="0" applyNumberFormat="1" applyFont="1" applyBorder="1"/>
    <xf numFmtId="49" fontId="12" fillId="2" borderId="8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2" fontId="10" fillId="2" borderId="29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6" fillId="0" borderId="5" xfId="0" applyFont="1" applyBorder="1"/>
    <xf numFmtId="0" fontId="0" fillId="0" borderId="48" xfId="0" applyBorder="1"/>
    <xf numFmtId="0" fontId="0" fillId="0" borderId="45" xfId="0" applyBorder="1"/>
    <xf numFmtId="0" fontId="0" fillId="0" borderId="49" xfId="0" applyBorder="1"/>
    <xf numFmtId="2" fontId="12" fillId="0" borderId="8" xfId="0" applyNumberFormat="1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13" fillId="2" borderId="44" xfId="0" applyFont="1" applyFill="1" applyBorder="1" applyAlignment="1">
      <alignment horizontal="center" vertical="center" wrapText="1"/>
    </xf>
    <xf numFmtId="2" fontId="13" fillId="2" borderId="52" xfId="0" applyNumberFormat="1" applyFont="1" applyFill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49" fontId="10" fillId="0" borderId="27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11" fillId="0" borderId="16" xfId="0" applyFont="1" applyBorder="1"/>
    <xf numFmtId="2" fontId="10" fillId="0" borderId="3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3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left" vertical="center"/>
    </xf>
    <xf numFmtId="2" fontId="13" fillId="2" borderId="34" xfId="0" applyNumberFormat="1" applyFont="1" applyFill="1" applyBorder="1" applyAlignment="1">
      <alignment horizontal="center" vertical="center" wrapText="1"/>
    </xf>
    <xf numFmtId="2" fontId="13" fillId="2" borderId="3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distributed"/>
    </xf>
    <xf numFmtId="0" fontId="10" fillId="2" borderId="20" xfId="0" applyFont="1" applyFill="1" applyBorder="1" applyAlignment="1">
      <alignment horizontal="left" vertical="distributed"/>
    </xf>
    <xf numFmtId="0" fontId="10" fillId="2" borderId="21" xfId="0" applyFont="1" applyFill="1" applyBorder="1" applyAlignment="1">
      <alignment horizontal="left" vertical="distributed"/>
    </xf>
    <xf numFmtId="0" fontId="10" fillId="0" borderId="8" xfId="0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2" fontId="10" fillId="2" borderId="32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8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12" fillId="2" borderId="30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2" fontId="10" fillId="2" borderId="43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29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2" borderId="52" xfId="0" applyNumberFormat="1" applyFont="1" applyFill="1" applyBorder="1" applyAlignment="1">
      <alignment horizontal="center" vertical="center" wrapText="1"/>
    </xf>
    <xf numFmtId="2" fontId="13" fillId="2" borderId="5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distributed" readingOrder="1"/>
    </xf>
    <xf numFmtId="0" fontId="10" fillId="0" borderId="30" xfId="0" applyFont="1" applyFill="1" applyBorder="1" applyAlignment="1">
      <alignment horizontal="left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distributed" readingOrder="1"/>
    </xf>
    <xf numFmtId="0" fontId="10" fillId="0" borderId="47" xfId="0" applyFont="1" applyBorder="1" applyAlignment="1">
      <alignment horizontal="left" vertical="distributed" readingOrder="1"/>
    </xf>
    <xf numFmtId="0" fontId="10" fillId="0" borderId="46" xfId="0" applyFont="1" applyBorder="1" applyAlignment="1">
      <alignment horizontal="left" vertical="distributed" readingOrder="1"/>
    </xf>
    <xf numFmtId="2" fontId="10" fillId="2" borderId="2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distributed" readingOrder="1"/>
    </xf>
    <xf numFmtId="0" fontId="10" fillId="0" borderId="20" xfId="0" applyFont="1" applyBorder="1" applyAlignment="1">
      <alignment horizontal="left" vertical="distributed" readingOrder="1"/>
    </xf>
    <xf numFmtId="0" fontId="10" fillId="0" borderId="21" xfId="0" applyFont="1" applyBorder="1" applyAlignment="1">
      <alignment horizontal="left" vertical="distributed" readingOrder="1"/>
    </xf>
    <xf numFmtId="0" fontId="10" fillId="2" borderId="8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left" vertical="distributed" readingOrder="1"/>
    </xf>
    <xf numFmtId="0" fontId="10" fillId="0" borderId="55" xfId="0" applyFont="1" applyBorder="1" applyAlignment="1">
      <alignment horizontal="left" vertical="distributed" readingOrder="1"/>
    </xf>
    <xf numFmtId="0" fontId="10" fillId="0" borderId="56" xfId="0" applyFont="1" applyBorder="1" applyAlignment="1">
      <alignment horizontal="left" vertical="distributed" readingOrder="1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distributed" readingOrder="1"/>
    </xf>
    <xf numFmtId="0" fontId="10" fillId="2" borderId="34" xfId="0" applyFont="1" applyFill="1" applyBorder="1" applyAlignment="1">
      <alignment horizontal="left" vertical="center"/>
    </xf>
    <xf numFmtId="2" fontId="10" fillId="2" borderId="34" xfId="0" applyNumberFormat="1" applyFont="1" applyFill="1" applyBorder="1" applyAlignment="1">
      <alignment horizontal="center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44"/>
  <sheetViews>
    <sheetView tabSelected="1" view="pageBreakPreview" zoomScale="75" zoomScaleNormal="75" zoomScaleSheetLayoutView="75" workbookViewId="0">
      <selection activeCell="A33" sqref="A33:XFD37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4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14" t="s">
        <v>9</v>
      </c>
      <c r="E9" s="214"/>
      <c r="F9" s="214"/>
      <c r="G9" s="214"/>
      <c r="H9" s="12" t="s">
        <v>10</v>
      </c>
      <c r="I9" s="12" t="s">
        <v>11</v>
      </c>
      <c r="J9" s="12" t="s">
        <v>12</v>
      </c>
      <c r="K9" s="12" t="s">
        <v>13</v>
      </c>
      <c r="L9" s="214" t="s">
        <v>14</v>
      </c>
      <c r="M9" s="215"/>
      <c r="N9" s="216" t="s">
        <v>15</v>
      </c>
      <c r="O9" s="217"/>
    </row>
    <row r="10" spans="1:24" ht="20.25" hidden="1" customHeight="1" thickBot="1" x14ac:dyDescent="0.25">
      <c r="A10" s="218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2"/>
      <c r="P10" s="10"/>
    </row>
    <row r="11" spans="1:24" ht="39.950000000000003" customHeight="1" x14ac:dyDescent="0.2">
      <c r="A11" s="13"/>
      <c r="B11" s="14"/>
      <c r="C11" s="14"/>
      <c r="D11" s="206" t="s">
        <v>16</v>
      </c>
      <c r="E11" s="207"/>
      <c r="F11" s="207"/>
      <c r="G11" s="208"/>
      <c r="H11" s="15" t="s">
        <v>17</v>
      </c>
      <c r="I11" s="16">
        <v>13.35</v>
      </c>
      <c r="J11" s="17">
        <v>166.14</v>
      </c>
      <c r="K11" s="17">
        <v>7.38</v>
      </c>
      <c r="L11" s="185">
        <v>15.18</v>
      </c>
      <c r="M11" s="185"/>
      <c r="N11" s="185">
        <v>0</v>
      </c>
      <c r="O11" s="186"/>
    </row>
    <row r="12" spans="1:24" ht="39.950000000000003" customHeight="1" x14ac:dyDescent="0.2">
      <c r="A12" s="18"/>
      <c r="B12" s="14" t="s">
        <v>18</v>
      </c>
      <c r="C12" s="14" t="s">
        <v>19</v>
      </c>
      <c r="D12" s="206" t="s">
        <v>20</v>
      </c>
      <c r="E12" s="207"/>
      <c r="F12" s="207"/>
      <c r="G12" s="208"/>
      <c r="H12" s="15" t="s">
        <v>21</v>
      </c>
      <c r="I12" s="16">
        <v>25.5</v>
      </c>
      <c r="J12" s="17">
        <v>334.5</v>
      </c>
      <c r="K12" s="17">
        <v>7.8</v>
      </c>
      <c r="L12" s="185">
        <v>14.59</v>
      </c>
      <c r="M12" s="185"/>
      <c r="N12" s="185">
        <v>43.2</v>
      </c>
      <c r="O12" s="186"/>
    </row>
    <row r="13" spans="1:24" ht="39.950000000000003" customHeight="1" x14ac:dyDescent="0.2">
      <c r="A13" s="18" t="s">
        <v>22</v>
      </c>
      <c r="B13" s="14" t="s">
        <v>23</v>
      </c>
      <c r="C13" s="19" t="s">
        <v>24</v>
      </c>
      <c r="D13" s="209" t="s">
        <v>25</v>
      </c>
      <c r="E13" s="210"/>
      <c r="F13" s="210"/>
      <c r="G13" s="211"/>
      <c r="H13" s="15" t="s">
        <v>26</v>
      </c>
      <c r="I13" s="16">
        <v>10.62</v>
      </c>
      <c r="J13" s="16">
        <v>134</v>
      </c>
      <c r="K13" s="16">
        <v>2.8</v>
      </c>
      <c r="L13" s="20">
        <v>3.2</v>
      </c>
      <c r="M13" s="20">
        <v>0</v>
      </c>
      <c r="N13" s="198">
        <v>24.7</v>
      </c>
      <c r="O13" s="199"/>
    </row>
    <row r="14" spans="1:24" ht="39.950000000000003" customHeight="1" x14ac:dyDescent="0.2">
      <c r="A14" s="18"/>
      <c r="B14" s="14" t="s">
        <v>27</v>
      </c>
      <c r="C14" s="14"/>
      <c r="D14" s="184" t="s">
        <v>28</v>
      </c>
      <c r="E14" s="184"/>
      <c r="F14" s="184"/>
      <c r="G14" s="184"/>
      <c r="H14" s="15" t="s">
        <v>29</v>
      </c>
      <c r="I14" s="16">
        <v>5.81</v>
      </c>
      <c r="J14" s="16">
        <v>78.3</v>
      </c>
      <c r="K14" s="16">
        <v>45.6</v>
      </c>
      <c r="L14" s="20">
        <v>12.3</v>
      </c>
      <c r="M14" s="20">
        <v>102</v>
      </c>
      <c r="N14" s="212">
        <v>78.900000000000006</v>
      </c>
      <c r="O14" s="213"/>
    </row>
    <row r="15" spans="1:24" ht="39.950000000000003" customHeight="1" x14ac:dyDescent="0.2">
      <c r="A15" s="18"/>
      <c r="B15" s="21"/>
      <c r="C15" s="22"/>
      <c r="D15" s="195" t="s">
        <v>30</v>
      </c>
      <c r="E15" s="196"/>
      <c r="F15" s="196"/>
      <c r="G15" s="197"/>
      <c r="H15" s="23" t="s">
        <v>31</v>
      </c>
      <c r="I15" s="24">
        <v>26.8</v>
      </c>
      <c r="J15" s="25">
        <v>112</v>
      </c>
      <c r="K15" s="25">
        <v>45</v>
      </c>
      <c r="L15" s="26"/>
      <c r="M15" s="27">
        <v>0</v>
      </c>
      <c r="N15" s="198">
        <v>65</v>
      </c>
      <c r="O15" s="199"/>
    </row>
    <row r="16" spans="1:24" ht="39.950000000000003" customHeight="1" thickBot="1" x14ac:dyDescent="0.25">
      <c r="A16" s="28"/>
      <c r="B16" s="29"/>
      <c r="C16" s="29"/>
      <c r="D16" s="200" t="s">
        <v>32</v>
      </c>
      <c r="E16" s="200"/>
      <c r="F16" s="200"/>
      <c r="G16" s="200"/>
      <c r="H16" s="23" t="s">
        <v>33</v>
      </c>
      <c r="I16" s="24">
        <v>7.79</v>
      </c>
      <c r="J16" s="25">
        <v>307.5</v>
      </c>
      <c r="K16" s="25">
        <v>14.5</v>
      </c>
      <c r="L16" s="201">
        <v>14.7</v>
      </c>
      <c r="M16" s="201"/>
      <c r="N16" s="201">
        <v>33.1</v>
      </c>
      <c r="O16" s="202"/>
    </row>
    <row r="17" spans="1:17" ht="39.950000000000003" customHeight="1" thickBot="1" x14ac:dyDescent="0.25">
      <c r="A17" s="30" t="s">
        <v>34</v>
      </c>
      <c r="B17" s="31" t="s">
        <v>35</v>
      </c>
      <c r="C17" s="31"/>
      <c r="D17" s="203"/>
      <c r="E17" s="203"/>
      <c r="F17" s="203"/>
      <c r="G17" s="203"/>
      <c r="H17" s="32"/>
      <c r="I17" s="33"/>
      <c r="J17" s="33"/>
      <c r="K17" s="33"/>
      <c r="L17" s="204"/>
      <c r="M17" s="204"/>
      <c r="N17" s="204"/>
      <c r="O17" s="205"/>
    </row>
    <row r="18" spans="1:17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89.87</v>
      </c>
      <c r="J18" s="37">
        <f>SUM(J11:J17)</f>
        <v>1132.44</v>
      </c>
      <c r="K18" s="37">
        <f>SUM(K11:K17)</f>
        <v>123.08</v>
      </c>
      <c r="L18" s="188">
        <f>L11+L12+M13+M14+M15+L16</f>
        <v>146.47</v>
      </c>
      <c r="M18" s="188"/>
      <c r="N18" s="188">
        <f>SUM(N11:N17)</f>
        <v>244.9</v>
      </c>
      <c r="O18" s="189"/>
    </row>
    <row r="19" spans="1:17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7" ht="39.950000000000003" customHeight="1" x14ac:dyDescent="0.2">
      <c r="A20" s="13"/>
      <c r="B20" s="14" t="s">
        <v>37</v>
      </c>
      <c r="C20" s="14"/>
      <c r="D20" s="179" t="s">
        <v>38</v>
      </c>
      <c r="E20" s="179"/>
      <c r="F20" s="179"/>
      <c r="G20" s="179"/>
      <c r="H20" s="38" t="s">
        <v>33</v>
      </c>
      <c r="I20" s="16">
        <v>17.329999999999998</v>
      </c>
      <c r="J20" s="39">
        <v>101</v>
      </c>
      <c r="K20" s="39">
        <v>2.2999999999999998</v>
      </c>
      <c r="L20" s="40"/>
      <c r="M20" s="40">
        <v>0</v>
      </c>
      <c r="N20" s="193">
        <v>1.2</v>
      </c>
      <c r="O20" s="194"/>
    </row>
    <row r="21" spans="1:17" ht="39.950000000000003" customHeight="1" x14ac:dyDescent="0.2">
      <c r="A21" s="18"/>
      <c r="B21" s="14" t="s">
        <v>39</v>
      </c>
      <c r="C21" s="41" t="s">
        <v>40</v>
      </c>
      <c r="D21" s="179" t="s">
        <v>41</v>
      </c>
      <c r="E21" s="179"/>
      <c r="F21" s="179"/>
      <c r="G21" s="179"/>
      <c r="H21" s="38" t="s">
        <v>42</v>
      </c>
      <c r="I21" s="16">
        <v>14.78</v>
      </c>
      <c r="J21" s="42">
        <v>275.60000000000002</v>
      </c>
      <c r="K21" s="17">
        <v>11.2</v>
      </c>
      <c r="L21" s="17">
        <v>7.1</v>
      </c>
      <c r="M21" s="17">
        <v>7.1</v>
      </c>
      <c r="N21" s="43">
        <v>25.3</v>
      </c>
      <c r="O21" s="44">
        <f>SUM(N21)</f>
        <v>25.3</v>
      </c>
    </row>
    <row r="22" spans="1:17" ht="39.950000000000003" customHeight="1" x14ac:dyDescent="0.2">
      <c r="A22" s="18"/>
      <c r="B22" s="14" t="s">
        <v>43</v>
      </c>
      <c r="C22" s="45" t="s">
        <v>44</v>
      </c>
      <c r="D22" s="180" t="s">
        <v>45</v>
      </c>
      <c r="E22" s="180"/>
      <c r="F22" s="180"/>
      <c r="G22" s="180"/>
      <c r="H22" s="15" t="s">
        <v>46</v>
      </c>
      <c r="I22" s="16">
        <v>50.45</v>
      </c>
      <c r="J22" s="42">
        <v>327.39999999999998</v>
      </c>
      <c r="K22" s="16">
        <v>16.8</v>
      </c>
      <c r="L22" s="16">
        <v>10.7</v>
      </c>
      <c r="M22" s="16">
        <v>10.7</v>
      </c>
      <c r="N22" s="20">
        <v>4.5</v>
      </c>
      <c r="O22" s="46"/>
    </row>
    <row r="23" spans="1:17" ht="39.950000000000003" customHeight="1" x14ac:dyDescent="0.2">
      <c r="A23" s="18" t="s">
        <v>47</v>
      </c>
      <c r="B23" s="21" t="s">
        <v>48</v>
      </c>
      <c r="C23" s="45" t="s">
        <v>49</v>
      </c>
      <c r="D23" s="181" t="s">
        <v>50</v>
      </c>
      <c r="E23" s="182"/>
      <c r="F23" s="182"/>
      <c r="G23" s="183"/>
      <c r="H23" s="15" t="s">
        <v>51</v>
      </c>
      <c r="I23" s="16">
        <v>12.56</v>
      </c>
      <c r="J23" s="47">
        <v>60</v>
      </c>
      <c r="K23" s="16">
        <v>15</v>
      </c>
      <c r="L23" s="16">
        <v>19</v>
      </c>
      <c r="M23" s="16">
        <v>19</v>
      </c>
      <c r="N23" s="20">
        <v>74</v>
      </c>
      <c r="O23" s="46"/>
    </row>
    <row r="24" spans="1:17" ht="39.950000000000003" customHeight="1" x14ac:dyDescent="0.2">
      <c r="A24" s="18"/>
      <c r="B24" s="21" t="s">
        <v>52</v>
      </c>
      <c r="C24" s="41" t="s">
        <v>53</v>
      </c>
      <c r="D24" s="184" t="s">
        <v>54</v>
      </c>
      <c r="E24" s="184"/>
      <c r="F24" s="184"/>
      <c r="G24" s="184"/>
      <c r="H24" s="38" t="s">
        <v>26</v>
      </c>
      <c r="I24" s="17">
        <v>1.76</v>
      </c>
      <c r="J24" s="42">
        <v>3.12</v>
      </c>
      <c r="K24" s="17">
        <v>0</v>
      </c>
      <c r="L24" s="17">
        <v>0</v>
      </c>
      <c r="M24" s="17">
        <v>0</v>
      </c>
      <c r="N24" s="185">
        <v>15.7</v>
      </c>
      <c r="O24" s="186"/>
    </row>
    <row r="25" spans="1:17" ht="39.950000000000003" customHeight="1" x14ac:dyDescent="0.2">
      <c r="A25" s="18"/>
      <c r="B25" s="14" t="s">
        <v>55</v>
      </c>
      <c r="C25" s="41"/>
      <c r="D25" s="184" t="s">
        <v>56</v>
      </c>
      <c r="E25" s="184"/>
      <c r="F25" s="184"/>
      <c r="G25" s="184"/>
      <c r="H25" s="38" t="s">
        <v>29</v>
      </c>
      <c r="I25" s="17">
        <v>3.12</v>
      </c>
      <c r="J25" s="42">
        <v>314.10000000000002</v>
      </c>
      <c r="K25" s="17">
        <v>3.2</v>
      </c>
      <c r="L25" s="17">
        <v>0.96</v>
      </c>
      <c r="M25" s="17">
        <v>0.96</v>
      </c>
      <c r="N25" s="185">
        <v>13.76</v>
      </c>
      <c r="O25" s="186"/>
    </row>
    <row r="26" spans="1:17" ht="39.950000000000003" customHeight="1" x14ac:dyDescent="0.2">
      <c r="A26" s="48"/>
      <c r="B26" s="14"/>
      <c r="C26" s="14"/>
      <c r="D26" s="173"/>
      <c r="E26" s="173"/>
      <c r="F26" s="173"/>
      <c r="G26" s="173"/>
      <c r="H26" s="49"/>
      <c r="I26" s="47"/>
      <c r="J26" s="42"/>
      <c r="K26" s="42"/>
      <c r="L26" s="174"/>
      <c r="M26" s="174"/>
      <c r="N26" s="174"/>
      <c r="O26" s="175"/>
    </row>
    <row r="27" spans="1:17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100.00000000000001</v>
      </c>
      <c r="J27" s="53">
        <f>SUM(J20:J26)</f>
        <v>1081.22</v>
      </c>
      <c r="K27" s="53">
        <f>SUM(K20:K26)</f>
        <v>48.5</v>
      </c>
      <c r="L27" s="177">
        <f>SUM(L20:M26)</f>
        <v>75.519999999999982</v>
      </c>
      <c r="M27" s="177"/>
      <c r="N27" s="177">
        <f>SUM(N20:O26)</f>
        <v>159.76</v>
      </c>
      <c r="O27" s="178"/>
    </row>
    <row r="28" spans="1:17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17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17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17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189.87</v>
      </c>
      <c r="J31" s="70">
        <f>J18+J27</f>
        <v>2213.66</v>
      </c>
      <c r="K31" s="70">
        <f>SUM(K18+K27)</f>
        <v>171.57999999999998</v>
      </c>
      <c r="L31" s="158">
        <f>L18+L27</f>
        <v>221.98999999999998</v>
      </c>
      <c r="M31" s="159"/>
      <c r="N31" s="160">
        <f>N18+N27</f>
        <v>404.65999999999997</v>
      </c>
      <c r="O31" s="161"/>
    </row>
    <row r="32" spans="1:17" ht="19.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5"/>
      <c r="P32" s="5"/>
      <c r="Q32" s="5"/>
    </row>
    <row r="33" spans="1:17" ht="18" x14ac:dyDescent="0.25">
      <c r="A33" s="71"/>
      <c r="B33" s="71"/>
      <c r="C33" s="71"/>
      <c r="D33" s="71"/>
      <c r="E33" s="71"/>
      <c r="F33" s="73"/>
      <c r="G33" s="71"/>
      <c r="H33" s="71"/>
      <c r="I33" s="71"/>
      <c r="J33" s="71"/>
      <c r="K33" s="5"/>
      <c r="L33" s="72"/>
      <c r="M33" s="5"/>
      <c r="N33" s="5"/>
      <c r="O33" s="5"/>
      <c r="P33" s="5"/>
      <c r="Q33" s="5"/>
    </row>
    <row r="34" spans="1:17" ht="30.75" customHeight="1" x14ac:dyDescent="0.25">
      <c r="A34" s="71"/>
      <c r="B34" s="71"/>
      <c r="C34" s="71"/>
      <c r="D34" s="71"/>
      <c r="E34" s="155"/>
      <c r="F34" s="155"/>
      <c r="G34" s="155"/>
      <c r="H34" s="71"/>
      <c r="I34" s="71"/>
      <c r="J34" s="71"/>
      <c r="K34" s="5"/>
      <c r="L34" s="5"/>
      <c r="M34" s="5"/>
      <c r="N34" s="5"/>
      <c r="O34" s="5"/>
      <c r="P34" s="5"/>
      <c r="Q34" s="5"/>
    </row>
    <row r="35" spans="1:17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63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0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idden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</sheetData>
  <mergeCells count="5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5:G25"/>
    <mergeCell ref="N25:O25"/>
    <mergeCell ref="D18:G18"/>
    <mergeCell ref="L18:M18"/>
    <mergeCell ref="N18:O18"/>
    <mergeCell ref="A19:O19"/>
    <mergeCell ref="D20:G20"/>
    <mergeCell ref="N20:O20"/>
    <mergeCell ref="D21:G21"/>
    <mergeCell ref="D22:G22"/>
    <mergeCell ref="D23:G23"/>
    <mergeCell ref="D24:G24"/>
    <mergeCell ref="N24:O24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E34:G34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9"/>
  <sheetViews>
    <sheetView view="pageBreakPreview" topLeftCell="A27" zoomScale="75" zoomScaleNormal="75" zoomScaleSheetLayoutView="75" workbookViewId="0">
      <selection activeCell="A34" sqref="A34:XFD40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149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117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0" t="s">
        <v>6</v>
      </c>
      <c r="B9" s="81" t="s">
        <v>7</v>
      </c>
      <c r="C9" s="81" t="s">
        <v>8</v>
      </c>
      <c r="D9" s="249" t="s">
        <v>9</v>
      </c>
      <c r="E9" s="249"/>
      <c r="F9" s="249"/>
      <c r="G9" s="249"/>
      <c r="H9" s="81" t="s">
        <v>10</v>
      </c>
      <c r="I9" s="81" t="s">
        <v>11</v>
      </c>
      <c r="J9" s="81" t="s">
        <v>12</v>
      </c>
      <c r="K9" s="81" t="s">
        <v>13</v>
      </c>
      <c r="L9" s="249" t="s">
        <v>14</v>
      </c>
      <c r="M9" s="250"/>
      <c r="N9" s="216" t="s">
        <v>15</v>
      </c>
      <c r="O9" s="217"/>
    </row>
    <row r="10" spans="1:24" ht="20.25" hidden="1" customHeight="1" thickBot="1" x14ac:dyDescent="0.25">
      <c r="A10" s="251"/>
      <c r="B10" s="252"/>
      <c r="C10" s="252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10"/>
    </row>
    <row r="11" spans="1:24" ht="39.950000000000003" customHeight="1" x14ac:dyDescent="0.2">
      <c r="A11" s="13"/>
      <c r="B11" s="14"/>
      <c r="C11" s="153"/>
      <c r="D11" s="184" t="s">
        <v>65</v>
      </c>
      <c r="E11" s="184"/>
      <c r="F11" s="184"/>
      <c r="G11" s="184"/>
      <c r="H11" s="23" t="s">
        <v>94</v>
      </c>
      <c r="I11" s="24">
        <v>8.0299999999999994</v>
      </c>
      <c r="J11" s="25">
        <v>112</v>
      </c>
      <c r="K11" s="25">
        <v>5.6</v>
      </c>
      <c r="L11" s="201">
        <v>12</v>
      </c>
      <c r="M11" s="201"/>
      <c r="N11" s="201">
        <v>23.6</v>
      </c>
      <c r="O11" s="202"/>
    </row>
    <row r="12" spans="1:24" ht="39.950000000000003" customHeight="1" x14ac:dyDescent="0.2">
      <c r="A12" s="18"/>
      <c r="B12" s="14"/>
      <c r="C12" s="153"/>
      <c r="D12" s="195" t="s">
        <v>16</v>
      </c>
      <c r="E12" s="196"/>
      <c r="F12" s="196"/>
      <c r="G12" s="154"/>
      <c r="H12" s="23" t="s">
        <v>66</v>
      </c>
      <c r="I12" s="24">
        <v>12.15</v>
      </c>
      <c r="J12" s="17">
        <v>166.14</v>
      </c>
      <c r="K12" s="17">
        <v>7.38</v>
      </c>
      <c r="L12" s="185">
        <v>15.18</v>
      </c>
      <c r="M12" s="185"/>
      <c r="N12" s="185">
        <v>0</v>
      </c>
      <c r="O12" s="186"/>
    </row>
    <row r="13" spans="1:24" ht="55.5" customHeight="1" x14ac:dyDescent="0.2">
      <c r="A13" s="18"/>
      <c r="B13" s="14" t="s">
        <v>18</v>
      </c>
      <c r="C13" s="14" t="s">
        <v>19</v>
      </c>
      <c r="D13" s="303" t="s">
        <v>150</v>
      </c>
      <c r="E13" s="304"/>
      <c r="F13" s="304"/>
      <c r="G13" s="305"/>
      <c r="H13" s="74" t="s">
        <v>21</v>
      </c>
      <c r="I13" s="47">
        <v>18.72</v>
      </c>
      <c r="J13" s="42">
        <v>334.5</v>
      </c>
      <c r="K13" s="42">
        <v>7.8</v>
      </c>
      <c r="L13" s="174">
        <v>5.2</v>
      </c>
      <c r="M13" s="174"/>
      <c r="N13" s="174">
        <v>12.3</v>
      </c>
      <c r="O13" s="175"/>
    </row>
    <row r="14" spans="1:24" ht="51" customHeight="1" x14ac:dyDescent="0.2">
      <c r="A14" s="18" t="s">
        <v>22</v>
      </c>
      <c r="B14" s="14" t="s">
        <v>23</v>
      </c>
      <c r="C14" s="19" t="s">
        <v>24</v>
      </c>
      <c r="D14" s="209" t="s">
        <v>25</v>
      </c>
      <c r="E14" s="210"/>
      <c r="F14" s="210"/>
      <c r="G14" s="211"/>
      <c r="H14" s="15" t="s">
        <v>26</v>
      </c>
      <c r="I14" s="16">
        <v>12</v>
      </c>
      <c r="J14" s="16">
        <v>134</v>
      </c>
      <c r="K14" s="16">
        <v>2.8</v>
      </c>
      <c r="L14" s="20">
        <v>3.2</v>
      </c>
      <c r="M14" s="20">
        <v>0</v>
      </c>
      <c r="N14" s="198">
        <v>24.7</v>
      </c>
      <c r="O14" s="199"/>
    </row>
    <row r="15" spans="1:24" ht="39.950000000000003" customHeight="1" x14ac:dyDescent="0.2">
      <c r="A15" s="18"/>
      <c r="B15" s="14" t="s">
        <v>27</v>
      </c>
      <c r="C15" s="14"/>
      <c r="D15" s="184" t="s">
        <v>28</v>
      </c>
      <c r="E15" s="184"/>
      <c r="F15" s="184"/>
      <c r="G15" s="184"/>
      <c r="H15" s="74" t="s">
        <v>163</v>
      </c>
      <c r="I15" s="47">
        <v>4.0999999999999996</v>
      </c>
      <c r="J15" s="42">
        <v>110</v>
      </c>
      <c r="K15" s="42">
        <v>4.5</v>
      </c>
      <c r="L15" s="174">
        <v>1.74</v>
      </c>
      <c r="M15" s="174"/>
      <c r="N15" s="174">
        <v>21.3</v>
      </c>
      <c r="O15" s="175"/>
    </row>
    <row r="16" spans="1:24" ht="39.950000000000003" customHeight="1" x14ac:dyDescent="0.2">
      <c r="A16" s="86"/>
      <c r="B16" s="21"/>
      <c r="C16" s="22"/>
      <c r="D16" s="206" t="s">
        <v>101</v>
      </c>
      <c r="E16" s="207"/>
      <c r="F16" s="207"/>
      <c r="G16" s="208"/>
      <c r="H16" s="74" t="s">
        <v>122</v>
      </c>
      <c r="I16" s="47">
        <v>30</v>
      </c>
      <c r="J16" s="42">
        <v>166.14</v>
      </c>
      <c r="K16" s="42">
        <v>7.38</v>
      </c>
      <c r="L16" s="174">
        <v>7.5</v>
      </c>
      <c r="M16" s="174"/>
      <c r="N16" s="174">
        <v>0</v>
      </c>
      <c r="O16" s="175"/>
    </row>
    <row r="17" spans="1:15" ht="39.950000000000003" customHeight="1" thickBot="1" x14ac:dyDescent="0.25">
      <c r="A17" s="87"/>
      <c r="B17" s="14"/>
      <c r="C17" s="41"/>
      <c r="D17" s="184"/>
      <c r="E17" s="184"/>
      <c r="F17" s="184"/>
      <c r="G17" s="184"/>
      <c r="H17" s="38"/>
      <c r="I17" s="24"/>
      <c r="J17" s="24"/>
      <c r="K17" s="24"/>
      <c r="L17" s="268"/>
      <c r="M17" s="268"/>
      <c r="N17" s="268"/>
      <c r="O17" s="269"/>
    </row>
    <row r="18" spans="1:15" ht="39.950000000000003" customHeight="1" thickBot="1" x14ac:dyDescent="0.25">
      <c r="A18" s="30" t="s">
        <v>34</v>
      </c>
      <c r="B18" s="30" t="s">
        <v>76</v>
      </c>
      <c r="C18" s="31"/>
      <c r="D18" s="248"/>
      <c r="E18" s="248"/>
      <c r="F18" s="248"/>
      <c r="G18" s="248"/>
      <c r="H18" s="75"/>
      <c r="I18" s="76"/>
      <c r="J18" s="77"/>
      <c r="K18" s="76"/>
      <c r="L18" s="235"/>
      <c r="M18" s="236"/>
      <c r="N18" s="237"/>
      <c r="O18" s="238"/>
    </row>
    <row r="19" spans="1:15" ht="39.950000000000003" customHeight="1" thickBot="1" x14ac:dyDescent="0.25">
      <c r="A19" s="34"/>
      <c r="B19" s="35"/>
      <c r="C19" s="35"/>
      <c r="D19" s="187" t="s">
        <v>36</v>
      </c>
      <c r="E19" s="187"/>
      <c r="F19" s="187"/>
      <c r="G19" s="187"/>
      <c r="H19" s="36"/>
      <c r="I19" s="37">
        <f>SUM(I11:I18)</f>
        <v>85</v>
      </c>
      <c r="J19" s="37">
        <f>SUM(J11:J18)</f>
        <v>1022.78</v>
      </c>
      <c r="K19" s="37">
        <f>SUM(K10:K18)</f>
        <v>35.46</v>
      </c>
      <c r="L19" s="188">
        <f>SUM(L10:M18)</f>
        <v>44.820000000000007</v>
      </c>
      <c r="M19" s="188"/>
      <c r="N19" s="188">
        <f>SUM(N10:O18)</f>
        <v>81.900000000000006</v>
      </c>
      <c r="O19" s="189"/>
    </row>
    <row r="20" spans="1:15" ht="29.25" hidden="1" customHeight="1" thickBot="1" x14ac:dyDescent="0.2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</row>
    <row r="21" spans="1:15" ht="39.950000000000003" customHeight="1" x14ac:dyDescent="0.2">
      <c r="A21" s="13"/>
      <c r="B21" s="94" t="s">
        <v>64</v>
      </c>
      <c r="C21" s="150" t="s">
        <v>153</v>
      </c>
      <c r="D21" s="239" t="s">
        <v>154</v>
      </c>
      <c r="E21" s="240"/>
      <c r="F21" s="240"/>
      <c r="G21" s="241"/>
      <c r="H21" s="151" t="s">
        <v>33</v>
      </c>
      <c r="I21" s="152">
        <v>7.7</v>
      </c>
      <c r="J21" s="16">
        <v>111</v>
      </c>
      <c r="K21" s="16">
        <v>2.02</v>
      </c>
      <c r="L21" s="198">
        <v>7.5</v>
      </c>
      <c r="M21" s="273"/>
      <c r="N21" s="198">
        <v>9.1999999999999993</v>
      </c>
      <c r="O21" s="199"/>
    </row>
    <row r="22" spans="1:15" ht="65.25" customHeight="1" x14ac:dyDescent="0.2">
      <c r="A22" s="18"/>
      <c r="B22" s="14" t="s">
        <v>39</v>
      </c>
      <c r="C22" s="97" t="s">
        <v>155</v>
      </c>
      <c r="D22" s="179" t="s">
        <v>156</v>
      </c>
      <c r="E22" s="179"/>
      <c r="F22" s="179"/>
      <c r="G22" s="179"/>
      <c r="H22" s="38" t="s">
        <v>157</v>
      </c>
      <c r="I22" s="17">
        <v>19.8</v>
      </c>
      <c r="J22" s="78">
        <v>143</v>
      </c>
      <c r="K22" s="17">
        <v>6.5</v>
      </c>
      <c r="L22" s="79">
        <v>3.7</v>
      </c>
      <c r="M22" s="79">
        <v>159</v>
      </c>
      <c r="N22" s="242">
        <v>21.7</v>
      </c>
      <c r="O22" s="245"/>
    </row>
    <row r="23" spans="1:15" ht="51" customHeight="1" x14ac:dyDescent="0.2">
      <c r="A23" s="18"/>
      <c r="B23" s="14" t="s">
        <v>43</v>
      </c>
      <c r="C23" s="97" t="s">
        <v>158</v>
      </c>
      <c r="D23" s="179" t="s">
        <v>159</v>
      </c>
      <c r="E23" s="179"/>
      <c r="F23" s="179"/>
      <c r="G23" s="179"/>
      <c r="H23" s="38" t="s">
        <v>33</v>
      </c>
      <c r="I23" s="17">
        <v>41.46</v>
      </c>
      <c r="J23" s="47">
        <v>315.60000000000002</v>
      </c>
      <c r="K23" s="17">
        <v>21.8</v>
      </c>
      <c r="L23" s="104">
        <v>18.899999999999999</v>
      </c>
      <c r="M23" s="104">
        <v>345</v>
      </c>
      <c r="N23" s="242">
        <v>12.8</v>
      </c>
      <c r="O23" s="245"/>
    </row>
    <row r="24" spans="1:15" ht="39.950000000000003" customHeight="1" x14ac:dyDescent="0.2">
      <c r="A24" s="18" t="s">
        <v>47</v>
      </c>
      <c r="B24" s="21" t="s">
        <v>48</v>
      </c>
      <c r="C24" s="97" t="s">
        <v>85</v>
      </c>
      <c r="D24" s="179" t="s">
        <v>160</v>
      </c>
      <c r="E24" s="179"/>
      <c r="F24" s="179"/>
      <c r="G24" s="179"/>
      <c r="H24" s="38" t="s">
        <v>51</v>
      </c>
      <c r="I24" s="17">
        <v>19.55</v>
      </c>
      <c r="J24" s="47">
        <v>297.3</v>
      </c>
      <c r="K24" s="17">
        <v>4.13</v>
      </c>
      <c r="L24" s="104">
        <v>6.2</v>
      </c>
      <c r="M24" s="104">
        <v>169.2</v>
      </c>
      <c r="N24" s="242">
        <v>32.9</v>
      </c>
      <c r="O24" s="245"/>
    </row>
    <row r="25" spans="1:15" ht="39.950000000000003" customHeight="1" x14ac:dyDescent="0.2">
      <c r="A25" s="18"/>
      <c r="B25" s="21" t="s">
        <v>52</v>
      </c>
      <c r="C25" s="97" t="s">
        <v>53</v>
      </c>
      <c r="D25" s="206" t="s">
        <v>161</v>
      </c>
      <c r="E25" s="207"/>
      <c r="F25" s="207"/>
      <c r="G25" s="208"/>
      <c r="H25" s="38" t="s">
        <v>26</v>
      </c>
      <c r="I25" s="17">
        <v>6.95</v>
      </c>
      <c r="J25" s="42">
        <v>60</v>
      </c>
      <c r="K25" s="17">
        <v>0</v>
      </c>
      <c r="L25" s="119">
        <v>0</v>
      </c>
      <c r="M25" s="103">
        <v>0</v>
      </c>
      <c r="N25" s="185">
        <v>15.7</v>
      </c>
      <c r="O25" s="186"/>
    </row>
    <row r="26" spans="1:15" ht="39.950000000000003" customHeight="1" x14ac:dyDescent="0.2">
      <c r="A26" s="18"/>
      <c r="B26" s="14" t="s">
        <v>55</v>
      </c>
      <c r="C26" s="41"/>
      <c r="D26" s="184" t="s">
        <v>91</v>
      </c>
      <c r="E26" s="184"/>
      <c r="F26" s="184"/>
      <c r="G26" s="184"/>
      <c r="H26" s="38" t="s">
        <v>162</v>
      </c>
      <c r="I26" s="17">
        <v>4.54</v>
      </c>
      <c r="J26" s="42">
        <v>72.400000000000006</v>
      </c>
      <c r="K26" s="17">
        <v>2.6</v>
      </c>
      <c r="L26" s="103">
        <v>0.5</v>
      </c>
      <c r="M26" s="103">
        <v>123</v>
      </c>
      <c r="N26" s="185">
        <v>13.7</v>
      </c>
      <c r="O26" s="186"/>
    </row>
    <row r="27" spans="1:15" ht="39.950000000000003" customHeight="1" x14ac:dyDescent="0.2">
      <c r="A27" s="48"/>
      <c r="B27" s="98"/>
      <c r="C27" s="98"/>
      <c r="D27" s="306"/>
      <c r="E27" s="306"/>
      <c r="F27" s="306"/>
      <c r="G27" s="306"/>
      <c r="H27" s="138"/>
      <c r="I27" s="139"/>
      <c r="J27" s="42"/>
      <c r="K27" s="42"/>
      <c r="L27" s="174"/>
      <c r="M27" s="174"/>
      <c r="N27" s="174"/>
      <c r="O27" s="175"/>
    </row>
    <row r="28" spans="1:15" ht="37.5" customHeight="1" thickBot="1" x14ac:dyDescent="0.25">
      <c r="A28" s="50"/>
      <c r="B28" s="51"/>
      <c r="C28" s="51"/>
      <c r="D28" s="176" t="s">
        <v>36</v>
      </c>
      <c r="E28" s="176"/>
      <c r="F28" s="176"/>
      <c r="G28" s="176"/>
      <c r="H28" s="52"/>
      <c r="I28" s="53">
        <f>SUM(I21:I27)</f>
        <v>100.00000000000001</v>
      </c>
      <c r="J28" s="53">
        <f>SUM(J21:J27)</f>
        <v>999.30000000000007</v>
      </c>
      <c r="K28" s="53">
        <f>SUM(K21:K27)</f>
        <v>37.050000000000004</v>
      </c>
      <c r="L28" s="177">
        <f>SUM(L21:M27)</f>
        <v>833</v>
      </c>
      <c r="M28" s="177"/>
      <c r="N28" s="177">
        <f>SUM(N21:O27)</f>
        <v>106</v>
      </c>
      <c r="O28" s="178"/>
    </row>
    <row r="29" spans="1:15" ht="39.75" hidden="1" customHeight="1" thickBot="1" x14ac:dyDescent="0.35">
      <c r="A29" s="163"/>
      <c r="B29" s="164"/>
      <c r="C29" s="164"/>
      <c r="D29" s="164"/>
      <c r="E29" s="164"/>
      <c r="F29" s="164"/>
      <c r="G29" s="164"/>
      <c r="H29" s="54"/>
      <c r="I29" s="54"/>
      <c r="J29" s="54"/>
      <c r="K29" s="54"/>
      <c r="L29" s="54"/>
      <c r="M29" s="54"/>
      <c r="N29" s="164"/>
      <c r="O29" s="165"/>
    </row>
    <row r="30" spans="1:15" ht="39.75" hidden="1" customHeight="1" thickBot="1" x14ac:dyDescent="0.25">
      <c r="A30" s="55"/>
      <c r="B30" s="56"/>
      <c r="C30" s="56"/>
      <c r="D30" s="166"/>
      <c r="E30" s="166"/>
      <c r="F30" s="166"/>
      <c r="G30" s="166"/>
      <c r="H30" s="57"/>
      <c r="I30" s="58"/>
      <c r="J30" s="59"/>
      <c r="K30" s="59"/>
      <c r="L30" s="167"/>
      <c r="M30" s="168"/>
      <c r="N30" s="168"/>
      <c r="O30" s="169"/>
    </row>
    <row r="31" spans="1:15" ht="39.75" hidden="1" customHeight="1" x14ac:dyDescent="0.2">
      <c r="A31" s="60"/>
      <c r="B31" s="61"/>
      <c r="C31" s="61"/>
      <c r="D31" s="170"/>
      <c r="E31" s="170"/>
      <c r="F31" s="170"/>
      <c r="G31" s="170"/>
      <c r="H31" s="62"/>
      <c r="I31" s="63"/>
      <c r="J31" s="64"/>
      <c r="K31" s="64"/>
      <c r="L31" s="171"/>
      <c r="M31" s="171"/>
      <c r="N31" s="171"/>
      <c r="O31" s="172"/>
    </row>
    <row r="32" spans="1:15" ht="39.950000000000003" customHeight="1" thickBot="1" x14ac:dyDescent="0.35">
      <c r="A32" s="65"/>
      <c r="B32" s="66"/>
      <c r="C32" s="66"/>
      <c r="D32" s="156" t="s">
        <v>57</v>
      </c>
      <c r="E32" s="157"/>
      <c r="F32" s="157"/>
      <c r="G32" s="67"/>
      <c r="H32" s="68"/>
      <c r="I32" s="69">
        <f>I19+I28+I31</f>
        <v>185</v>
      </c>
      <c r="J32" s="70">
        <f>J19+J28</f>
        <v>2022.08</v>
      </c>
      <c r="K32" s="70">
        <f>SUM(K19+K28)</f>
        <v>72.510000000000005</v>
      </c>
      <c r="L32" s="158">
        <f>L19+L28</f>
        <v>877.82</v>
      </c>
      <c r="M32" s="159"/>
      <c r="N32" s="160">
        <f>N19+N28</f>
        <v>187.9</v>
      </c>
      <c r="O32" s="161"/>
    </row>
    <row r="33" spans="1:34" ht="19.5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7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6:G16"/>
    <mergeCell ref="L16:M16"/>
    <mergeCell ref="N16:O16"/>
    <mergeCell ref="D12:F12"/>
    <mergeCell ref="L12:M12"/>
    <mergeCell ref="N12:O12"/>
    <mergeCell ref="D13:G13"/>
    <mergeCell ref="L13:M13"/>
    <mergeCell ref="N13:O13"/>
    <mergeCell ref="D14:G14"/>
    <mergeCell ref="N14:O14"/>
    <mergeCell ref="D15:G15"/>
    <mergeCell ref="L15:M15"/>
    <mergeCell ref="N15:O15"/>
    <mergeCell ref="D17:G17"/>
    <mergeCell ref="L17:M17"/>
    <mergeCell ref="N17:O17"/>
    <mergeCell ref="D18:G18"/>
    <mergeCell ref="L18:M18"/>
    <mergeCell ref="N18:O18"/>
    <mergeCell ref="D19:G19"/>
    <mergeCell ref="L19:M19"/>
    <mergeCell ref="N19:O19"/>
    <mergeCell ref="A20:O20"/>
    <mergeCell ref="D21:G21"/>
    <mergeCell ref="L21:M21"/>
    <mergeCell ref="N21:O21"/>
    <mergeCell ref="D22:G22"/>
    <mergeCell ref="N22:O22"/>
    <mergeCell ref="D23:G23"/>
    <mergeCell ref="N23:O23"/>
    <mergeCell ref="D24:G24"/>
    <mergeCell ref="N24:O24"/>
    <mergeCell ref="D30:G30"/>
    <mergeCell ref="L30:M30"/>
    <mergeCell ref="N30:O30"/>
    <mergeCell ref="D25:G25"/>
    <mergeCell ref="N25:O25"/>
    <mergeCell ref="D26:G26"/>
    <mergeCell ref="N26:O26"/>
    <mergeCell ref="D27:G27"/>
    <mergeCell ref="L27:M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44"/>
  <sheetViews>
    <sheetView view="pageBreakPreview" topLeftCell="A24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4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58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14" t="s">
        <v>9</v>
      </c>
      <c r="E9" s="214"/>
      <c r="F9" s="214"/>
      <c r="G9" s="214"/>
      <c r="H9" s="12" t="s">
        <v>10</v>
      </c>
      <c r="I9" s="12" t="s">
        <v>11</v>
      </c>
      <c r="J9" s="12" t="s">
        <v>12</v>
      </c>
      <c r="K9" s="12" t="s">
        <v>13</v>
      </c>
      <c r="L9" s="214" t="s">
        <v>14</v>
      </c>
      <c r="M9" s="215"/>
      <c r="N9" s="216" t="s">
        <v>15</v>
      </c>
      <c r="O9" s="217"/>
    </row>
    <row r="10" spans="1:24" ht="20.25" hidden="1" customHeight="1" thickBot="1" x14ac:dyDescent="0.25">
      <c r="A10" s="218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2"/>
      <c r="P10" s="10"/>
    </row>
    <row r="11" spans="1:24" ht="39.950000000000003" customHeight="1" x14ac:dyDescent="0.2">
      <c r="A11" s="13"/>
      <c r="B11" s="14"/>
      <c r="C11" s="14"/>
      <c r="D11" s="206" t="s">
        <v>16</v>
      </c>
      <c r="E11" s="207"/>
      <c r="F11" s="207"/>
      <c r="G11" s="208"/>
      <c r="H11" s="15" t="s">
        <v>59</v>
      </c>
      <c r="I11" s="16">
        <v>8.61</v>
      </c>
      <c r="J11" s="17">
        <v>166.14</v>
      </c>
      <c r="K11" s="17">
        <v>7.38</v>
      </c>
      <c r="L11" s="185">
        <v>15.18</v>
      </c>
      <c r="M11" s="185"/>
      <c r="N11" s="185">
        <v>0</v>
      </c>
      <c r="O11" s="186"/>
    </row>
    <row r="12" spans="1:24" ht="39.950000000000003" customHeight="1" x14ac:dyDescent="0.2">
      <c r="A12" s="18"/>
      <c r="B12" s="14"/>
      <c r="C12" s="14"/>
      <c r="D12" s="206"/>
      <c r="E12" s="207"/>
      <c r="F12" s="207"/>
      <c r="G12" s="208"/>
      <c r="H12" s="74"/>
      <c r="I12" s="47"/>
      <c r="J12" s="42"/>
      <c r="K12" s="42"/>
      <c r="L12" s="174"/>
      <c r="M12" s="174"/>
      <c r="N12" s="174"/>
      <c r="O12" s="175"/>
    </row>
    <row r="13" spans="1:24" ht="39.950000000000003" customHeight="1" x14ac:dyDescent="0.2">
      <c r="A13" s="18" t="s">
        <v>22</v>
      </c>
      <c r="B13" s="14" t="s">
        <v>18</v>
      </c>
      <c r="C13" s="14" t="s">
        <v>19</v>
      </c>
      <c r="D13" s="206" t="s">
        <v>20</v>
      </c>
      <c r="E13" s="207"/>
      <c r="F13" s="207"/>
      <c r="G13" s="208"/>
      <c r="H13" s="15" t="s">
        <v>21</v>
      </c>
      <c r="I13" s="16">
        <v>28.85</v>
      </c>
      <c r="J13" s="17">
        <v>334.5</v>
      </c>
      <c r="K13" s="17">
        <v>7.8</v>
      </c>
      <c r="L13" s="185">
        <v>14.59</v>
      </c>
      <c r="M13" s="185"/>
      <c r="N13" s="185">
        <v>43.2</v>
      </c>
      <c r="O13" s="186"/>
    </row>
    <row r="14" spans="1:24" ht="39.950000000000003" customHeight="1" x14ac:dyDescent="0.2">
      <c r="A14" s="18"/>
      <c r="B14" s="14" t="s">
        <v>23</v>
      </c>
      <c r="C14" s="19" t="s">
        <v>24</v>
      </c>
      <c r="D14" s="209" t="s">
        <v>25</v>
      </c>
      <c r="E14" s="210"/>
      <c r="F14" s="210"/>
      <c r="G14" s="211"/>
      <c r="H14" s="15" t="s">
        <v>26</v>
      </c>
      <c r="I14" s="16">
        <v>12</v>
      </c>
      <c r="J14" s="16">
        <v>134</v>
      </c>
      <c r="K14" s="16">
        <v>2.8</v>
      </c>
      <c r="L14" s="20">
        <v>3.2</v>
      </c>
      <c r="M14" s="20">
        <v>0</v>
      </c>
      <c r="N14" s="198">
        <v>24.7</v>
      </c>
      <c r="O14" s="199"/>
    </row>
    <row r="15" spans="1:24" ht="39.950000000000003" customHeight="1" x14ac:dyDescent="0.2">
      <c r="A15" s="18"/>
      <c r="B15" s="14" t="s">
        <v>27</v>
      </c>
      <c r="C15" s="22"/>
      <c r="D15" s="184" t="s">
        <v>28</v>
      </c>
      <c r="E15" s="184"/>
      <c r="F15" s="184"/>
      <c r="G15" s="184"/>
      <c r="H15" s="15" t="s">
        <v>60</v>
      </c>
      <c r="I15" s="47">
        <v>5.81</v>
      </c>
      <c r="J15" s="16">
        <v>78.3</v>
      </c>
      <c r="K15" s="16">
        <v>45.6</v>
      </c>
      <c r="L15" s="20">
        <v>12.3</v>
      </c>
      <c r="M15" s="20">
        <v>102</v>
      </c>
      <c r="N15" s="212">
        <v>78.900000000000006</v>
      </c>
      <c r="O15" s="213"/>
    </row>
    <row r="16" spans="1:24" ht="39.950000000000003" customHeight="1" thickBot="1" x14ac:dyDescent="0.25">
      <c r="A16" s="28"/>
      <c r="B16" s="29"/>
      <c r="C16" s="29"/>
      <c r="D16" s="200" t="s">
        <v>32</v>
      </c>
      <c r="E16" s="200"/>
      <c r="F16" s="200"/>
      <c r="G16" s="200"/>
      <c r="H16" s="23" t="s">
        <v>33</v>
      </c>
      <c r="I16" s="24">
        <v>8.73</v>
      </c>
      <c r="J16" s="25">
        <v>307.5</v>
      </c>
      <c r="K16" s="25">
        <v>14.5</v>
      </c>
      <c r="L16" s="201">
        <v>14.7</v>
      </c>
      <c r="M16" s="201"/>
      <c r="N16" s="201">
        <v>33.1</v>
      </c>
      <c r="O16" s="202"/>
    </row>
    <row r="17" spans="1:17" ht="39.950000000000003" customHeight="1" thickBot="1" x14ac:dyDescent="0.25">
      <c r="A17" s="30" t="s">
        <v>34</v>
      </c>
      <c r="B17" s="31" t="s">
        <v>35</v>
      </c>
      <c r="C17" s="31"/>
      <c r="D17" s="203" t="s">
        <v>61</v>
      </c>
      <c r="E17" s="203"/>
      <c r="F17" s="203"/>
      <c r="G17" s="203"/>
      <c r="H17" s="75" t="s">
        <v>62</v>
      </c>
      <c r="I17" s="76">
        <v>21</v>
      </c>
      <c r="J17" s="77">
        <v>53</v>
      </c>
      <c r="K17" s="76">
        <v>0.5</v>
      </c>
      <c r="L17" s="235">
        <v>0</v>
      </c>
      <c r="M17" s="236"/>
      <c r="N17" s="237">
        <v>13.1</v>
      </c>
      <c r="O17" s="238"/>
    </row>
    <row r="18" spans="1:17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85</v>
      </c>
      <c r="J18" s="37">
        <f>SUM(J11:J17)</f>
        <v>1073.44</v>
      </c>
      <c r="K18" s="37">
        <f>SUM(K10:K17)</f>
        <v>78.58</v>
      </c>
      <c r="L18" s="188">
        <f>SUM(L10:M17)</f>
        <v>161.96999999999997</v>
      </c>
      <c r="M18" s="188"/>
      <c r="N18" s="188">
        <f>SUM(N10:O17)</f>
        <v>193</v>
      </c>
      <c r="O18" s="189"/>
    </row>
    <row r="19" spans="1:17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7" ht="39.950000000000003" customHeight="1" x14ac:dyDescent="0.2">
      <c r="A20" s="13"/>
      <c r="B20" s="14" t="s">
        <v>37</v>
      </c>
      <c r="C20" s="14"/>
      <c r="D20" s="179" t="s">
        <v>38</v>
      </c>
      <c r="E20" s="179"/>
      <c r="F20" s="179"/>
      <c r="G20" s="179"/>
      <c r="H20" s="38" t="s">
        <v>33</v>
      </c>
      <c r="I20" s="16">
        <v>17.329999999999998</v>
      </c>
      <c r="J20" s="78">
        <v>101</v>
      </c>
      <c r="K20" s="78">
        <v>2.2999999999999998</v>
      </c>
      <c r="L20" s="79"/>
      <c r="M20" s="79">
        <v>0</v>
      </c>
      <c r="N20" s="233">
        <v>1.2</v>
      </c>
      <c r="O20" s="234"/>
    </row>
    <row r="21" spans="1:17" ht="39.950000000000003" customHeight="1" x14ac:dyDescent="0.2">
      <c r="A21" s="18"/>
      <c r="B21" s="14" t="s">
        <v>39</v>
      </c>
      <c r="C21" s="41" t="s">
        <v>40</v>
      </c>
      <c r="D21" s="179" t="s">
        <v>41</v>
      </c>
      <c r="E21" s="179"/>
      <c r="F21" s="179"/>
      <c r="G21" s="179"/>
      <c r="H21" s="38" t="s">
        <v>42</v>
      </c>
      <c r="I21" s="16">
        <v>14.78</v>
      </c>
      <c r="J21" s="42">
        <v>275.60000000000002</v>
      </c>
      <c r="K21" s="17">
        <v>11.2</v>
      </c>
      <c r="L21" s="17">
        <v>7.1</v>
      </c>
      <c r="M21" s="17">
        <v>7.1</v>
      </c>
      <c r="N21" s="43">
        <v>25.3</v>
      </c>
      <c r="O21" s="44">
        <f>SUM(N21)</f>
        <v>25.3</v>
      </c>
    </row>
    <row r="22" spans="1:17" ht="39.950000000000003" customHeight="1" x14ac:dyDescent="0.2">
      <c r="A22" s="18"/>
      <c r="B22" s="14" t="s">
        <v>43</v>
      </c>
      <c r="C22" s="45" t="s">
        <v>44</v>
      </c>
      <c r="D22" s="180" t="s">
        <v>45</v>
      </c>
      <c r="E22" s="180"/>
      <c r="F22" s="180"/>
      <c r="G22" s="180"/>
      <c r="H22" s="15" t="s">
        <v>46</v>
      </c>
      <c r="I22" s="16">
        <v>50.45</v>
      </c>
      <c r="J22" s="42">
        <v>327.39999999999998</v>
      </c>
      <c r="K22" s="16">
        <v>16.8</v>
      </c>
      <c r="L22" s="16">
        <v>10.7</v>
      </c>
      <c r="M22" s="16">
        <v>10.7</v>
      </c>
      <c r="N22" s="20">
        <v>4.5</v>
      </c>
      <c r="O22" s="46"/>
    </row>
    <row r="23" spans="1:17" ht="39.950000000000003" customHeight="1" x14ac:dyDescent="0.2">
      <c r="A23" s="18" t="s">
        <v>47</v>
      </c>
      <c r="B23" s="21" t="s">
        <v>48</v>
      </c>
      <c r="C23" s="45" t="s">
        <v>49</v>
      </c>
      <c r="D23" s="181" t="s">
        <v>50</v>
      </c>
      <c r="E23" s="182"/>
      <c r="F23" s="182"/>
      <c r="G23" s="183"/>
      <c r="H23" s="15" t="s">
        <v>51</v>
      </c>
      <c r="I23" s="16">
        <v>12.56</v>
      </c>
      <c r="J23" s="47">
        <v>60</v>
      </c>
      <c r="K23" s="16">
        <v>15</v>
      </c>
      <c r="L23" s="16">
        <v>19</v>
      </c>
      <c r="M23" s="16">
        <v>19</v>
      </c>
      <c r="N23" s="20">
        <v>74</v>
      </c>
      <c r="O23" s="46"/>
    </row>
    <row r="24" spans="1:17" ht="39.950000000000003" customHeight="1" x14ac:dyDescent="0.2">
      <c r="A24" s="18"/>
      <c r="B24" s="21" t="s">
        <v>52</v>
      </c>
      <c r="C24" s="41" t="s">
        <v>53</v>
      </c>
      <c r="D24" s="184" t="s">
        <v>54</v>
      </c>
      <c r="E24" s="184"/>
      <c r="F24" s="184"/>
      <c r="G24" s="184"/>
      <c r="H24" s="38" t="s">
        <v>26</v>
      </c>
      <c r="I24" s="17">
        <v>1.76</v>
      </c>
      <c r="J24" s="42">
        <v>3.12</v>
      </c>
      <c r="K24" s="17">
        <v>0</v>
      </c>
      <c r="L24" s="17">
        <v>0</v>
      </c>
      <c r="M24" s="17">
        <v>0</v>
      </c>
      <c r="N24" s="185">
        <v>15.7</v>
      </c>
      <c r="O24" s="186"/>
    </row>
    <row r="25" spans="1:17" ht="39.950000000000003" customHeight="1" x14ac:dyDescent="0.2">
      <c r="A25" s="18"/>
      <c r="B25" s="14" t="s">
        <v>55</v>
      </c>
      <c r="C25" s="41"/>
      <c r="D25" s="184" t="s">
        <v>56</v>
      </c>
      <c r="E25" s="184"/>
      <c r="F25" s="184"/>
      <c r="G25" s="184"/>
      <c r="H25" s="38" t="s">
        <v>29</v>
      </c>
      <c r="I25" s="17">
        <v>3.12</v>
      </c>
      <c r="J25" s="42">
        <v>314.10000000000002</v>
      </c>
      <c r="K25" s="17">
        <v>3.2</v>
      </c>
      <c r="L25" s="17">
        <v>0.96</v>
      </c>
      <c r="M25" s="17">
        <v>0.96</v>
      </c>
      <c r="N25" s="185">
        <v>13.76</v>
      </c>
      <c r="O25" s="186"/>
    </row>
    <row r="26" spans="1:17" ht="39.950000000000003" customHeight="1" x14ac:dyDescent="0.2">
      <c r="A26" s="48"/>
      <c r="B26" s="14"/>
      <c r="C26" s="14"/>
      <c r="D26" s="173"/>
      <c r="E26" s="173"/>
      <c r="F26" s="173"/>
      <c r="G26" s="173"/>
      <c r="H26" s="49"/>
      <c r="I26" s="47"/>
      <c r="J26" s="42"/>
      <c r="K26" s="42"/>
      <c r="L26" s="174"/>
      <c r="M26" s="174"/>
      <c r="N26" s="174"/>
      <c r="O26" s="175"/>
    </row>
    <row r="27" spans="1:17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100.00000000000001</v>
      </c>
      <c r="J27" s="53">
        <f>SUM(J20:J26)</f>
        <v>1081.22</v>
      </c>
      <c r="K27" s="53">
        <f>SUM(K20:K26)</f>
        <v>48.5</v>
      </c>
      <c r="L27" s="177">
        <f>SUM(L20:M26)</f>
        <v>75.519999999999982</v>
      </c>
      <c r="M27" s="177"/>
      <c r="N27" s="177">
        <f>SUM(N20:O26)</f>
        <v>159.76</v>
      </c>
      <c r="O27" s="178"/>
    </row>
    <row r="28" spans="1:17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17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17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17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185</v>
      </c>
      <c r="J31" s="70">
        <f>J18+J27</f>
        <v>2154.66</v>
      </c>
      <c r="K31" s="70">
        <f>SUM(K18+K27)</f>
        <v>127.08</v>
      </c>
      <c r="L31" s="158">
        <f>L18+L27</f>
        <v>237.48999999999995</v>
      </c>
      <c r="M31" s="159"/>
      <c r="N31" s="160">
        <f>N18+N27</f>
        <v>352.76</v>
      </c>
      <c r="O31" s="161"/>
    </row>
    <row r="32" spans="1:17" ht="19.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5"/>
      <c r="P32" s="5"/>
      <c r="Q32" s="5"/>
    </row>
    <row r="33" spans="1:17" ht="30.75" customHeight="1" x14ac:dyDescent="0.25">
      <c r="A33" s="71"/>
      <c r="B33" s="71"/>
      <c r="C33" s="71"/>
      <c r="D33" s="71"/>
      <c r="E33" s="155"/>
      <c r="F33" s="155"/>
      <c r="G33" s="155"/>
      <c r="H33" s="71"/>
      <c r="I33" s="71"/>
      <c r="J33" s="71"/>
      <c r="K33" s="5"/>
      <c r="L33" s="5"/>
      <c r="M33" s="5"/>
      <c r="N33" s="5"/>
      <c r="O33" s="5"/>
      <c r="P33" s="5"/>
      <c r="Q33" s="5"/>
    </row>
    <row r="34" spans="1:17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63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0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N14:O14"/>
    <mergeCell ref="D15:G15"/>
    <mergeCell ref="N15:O15"/>
    <mergeCell ref="D16:G16"/>
    <mergeCell ref="L16:M16"/>
    <mergeCell ref="N16:O16"/>
    <mergeCell ref="D23:G23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D22:G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9"/>
  <sheetViews>
    <sheetView view="pageBreakPreview" topLeftCell="A31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63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0" t="s">
        <v>6</v>
      </c>
      <c r="B9" s="81" t="s">
        <v>7</v>
      </c>
      <c r="C9" s="81" t="s">
        <v>8</v>
      </c>
      <c r="D9" s="249" t="s">
        <v>9</v>
      </c>
      <c r="E9" s="249"/>
      <c r="F9" s="249"/>
      <c r="G9" s="249"/>
      <c r="H9" s="81" t="s">
        <v>10</v>
      </c>
      <c r="I9" s="81" t="s">
        <v>11</v>
      </c>
      <c r="J9" s="81" t="s">
        <v>12</v>
      </c>
      <c r="K9" s="81" t="s">
        <v>13</v>
      </c>
      <c r="L9" s="249" t="s">
        <v>14</v>
      </c>
      <c r="M9" s="250"/>
      <c r="N9" s="216" t="s">
        <v>15</v>
      </c>
      <c r="O9" s="217"/>
    </row>
    <row r="10" spans="1:24" ht="20.25" hidden="1" customHeight="1" thickBot="1" x14ac:dyDescent="0.25">
      <c r="A10" s="251"/>
      <c r="B10" s="252"/>
      <c r="C10" s="252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82"/>
      <c r="D11" s="195" t="s">
        <v>65</v>
      </c>
      <c r="E11" s="196"/>
      <c r="F11" s="196"/>
      <c r="G11" s="197"/>
      <c r="H11" s="38" t="s">
        <v>66</v>
      </c>
      <c r="I11" s="17">
        <v>14.21</v>
      </c>
      <c r="J11" s="17">
        <v>214</v>
      </c>
      <c r="K11" s="17">
        <v>12.8</v>
      </c>
      <c r="L11" s="43">
        <v>15.3</v>
      </c>
      <c r="M11" s="43">
        <v>123</v>
      </c>
      <c r="N11" s="242">
        <v>6.5</v>
      </c>
      <c r="O11" s="245"/>
    </row>
    <row r="12" spans="1:24" ht="39.950000000000003" customHeight="1" x14ac:dyDescent="0.2">
      <c r="A12" s="18"/>
      <c r="B12" s="14" t="s">
        <v>67</v>
      </c>
      <c r="C12" s="83" t="s">
        <v>68</v>
      </c>
      <c r="D12" s="195" t="s">
        <v>69</v>
      </c>
      <c r="E12" s="196"/>
      <c r="F12" s="196"/>
      <c r="G12" s="197"/>
      <c r="H12" s="38" t="s">
        <v>26</v>
      </c>
      <c r="I12" s="17">
        <v>35.85</v>
      </c>
      <c r="J12" s="16">
        <v>315.2</v>
      </c>
      <c r="K12" s="17">
        <v>12.8</v>
      </c>
      <c r="L12" s="20">
        <v>15.3</v>
      </c>
      <c r="M12" s="20">
        <v>63</v>
      </c>
      <c r="N12" s="242">
        <v>6.5</v>
      </c>
      <c r="O12" s="245"/>
    </row>
    <row r="13" spans="1:24" ht="51" customHeight="1" x14ac:dyDescent="0.2">
      <c r="A13" s="18" t="s">
        <v>22</v>
      </c>
      <c r="B13" s="14" t="s">
        <v>70</v>
      </c>
      <c r="C13" s="84" t="s">
        <v>71</v>
      </c>
      <c r="D13" s="206" t="s">
        <v>72</v>
      </c>
      <c r="E13" s="207"/>
      <c r="F13" s="207"/>
      <c r="G13" s="208"/>
      <c r="H13" s="38" t="s">
        <v>26</v>
      </c>
      <c r="I13" s="24">
        <v>5.49</v>
      </c>
      <c r="J13" s="16">
        <v>82.9</v>
      </c>
      <c r="K13" s="24">
        <v>0.1</v>
      </c>
      <c r="L13" s="20">
        <v>0</v>
      </c>
      <c r="M13" s="20">
        <v>0</v>
      </c>
      <c r="N13" s="242">
        <v>21.7</v>
      </c>
      <c r="O13" s="245"/>
    </row>
    <row r="14" spans="1:24" ht="39.950000000000003" customHeight="1" x14ac:dyDescent="0.2">
      <c r="A14" s="18"/>
      <c r="B14" s="14" t="s">
        <v>27</v>
      </c>
      <c r="C14" s="41"/>
      <c r="D14" s="195" t="s">
        <v>28</v>
      </c>
      <c r="E14" s="196"/>
      <c r="F14" s="196"/>
      <c r="G14" s="197"/>
      <c r="H14" s="38" t="s">
        <v>73</v>
      </c>
      <c r="I14" s="17">
        <v>6.99</v>
      </c>
      <c r="J14" s="24">
        <v>132</v>
      </c>
      <c r="K14" s="17">
        <v>3.8</v>
      </c>
      <c r="L14" s="85">
        <v>1.5</v>
      </c>
      <c r="M14" s="85">
        <v>12.5</v>
      </c>
      <c r="N14" s="242">
        <v>25.4</v>
      </c>
      <c r="O14" s="245"/>
    </row>
    <row r="15" spans="1:24" ht="39.950000000000003" customHeight="1" x14ac:dyDescent="0.2">
      <c r="A15" s="86"/>
      <c r="B15" s="14"/>
      <c r="C15" s="41"/>
      <c r="D15" s="195" t="s">
        <v>74</v>
      </c>
      <c r="E15" s="196"/>
      <c r="F15" s="196"/>
      <c r="G15" s="197"/>
      <c r="H15" s="38" t="s">
        <v>75</v>
      </c>
      <c r="I15" s="17">
        <v>4.96</v>
      </c>
      <c r="J15" s="17">
        <v>112</v>
      </c>
      <c r="K15" s="17">
        <v>45</v>
      </c>
      <c r="L15" s="43"/>
      <c r="M15" s="43">
        <v>10</v>
      </c>
      <c r="N15" s="242">
        <v>63</v>
      </c>
      <c r="O15" s="245"/>
    </row>
    <row r="16" spans="1:24" ht="39.950000000000003" customHeight="1" thickBot="1" x14ac:dyDescent="0.25">
      <c r="A16" s="87"/>
      <c r="B16" s="88"/>
      <c r="C16" s="89"/>
      <c r="D16" s="203"/>
      <c r="E16" s="203"/>
      <c r="F16" s="203"/>
      <c r="G16" s="203"/>
      <c r="H16" s="90"/>
      <c r="I16" s="91"/>
      <c r="J16" s="92"/>
      <c r="K16" s="91"/>
      <c r="L16" s="246"/>
      <c r="M16" s="246"/>
      <c r="N16" s="246"/>
      <c r="O16" s="247"/>
    </row>
    <row r="17" spans="1:15" ht="39.950000000000003" customHeight="1" thickBot="1" x14ac:dyDescent="0.25">
      <c r="A17" s="30" t="s">
        <v>34</v>
      </c>
      <c r="B17" s="30" t="s">
        <v>76</v>
      </c>
      <c r="C17" s="93"/>
      <c r="D17" s="248" t="s">
        <v>61</v>
      </c>
      <c r="E17" s="248"/>
      <c r="F17" s="248"/>
      <c r="G17" s="248"/>
      <c r="H17" s="75" t="s">
        <v>31</v>
      </c>
      <c r="I17" s="76">
        <v>22.37</v>
      </c>
      <c r="J17" s="76">
        <v>102</v>
      </c>
      <c r="K17" s="76">
        <v>65.3</v>
      </c>
      <c r="L17" s="237">
        <v>0</v>
      </c>
      <c r="M17" s="237"/>
      <c r="N17" s="237">
        <v>54.2</v>
      </c>
      <c r="O17" s="238"/>
    </row>
    <row r="18" spans="1:15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89.87</v>
      </c>
      <c r="J18" s="37">
        <f>SUM(J11:J17)</f>
        <v>958.1</v>
      </c>
      <c r="K18" s="37">
        <f>SUM(K10:K17)</f>
        <v>139.80000000000001</v>
      </c>
      <c r="L18" s="188">
        <f>SUM(L10:M17)</f>
        <v>240.60000000000002</v>
      </c>
      <c r="M18" s="188"/>
      <c r="N18" s="188">
        <f>SUM(N10:O17)</f>
        <v>177.3</v>
      </c>
      <c r="O18" s="189"/>
    </row>
    <row r="19" spans="1:15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5" ht="39.950000000000003" customHeight="1" x14ac:dyDescent="0.2">
      <c r="A20" s="13"/>
      <c r="B20" s="94" t="s">
        <v>64</v>
      </c>
      <c r="C20" s="41"/>
      <c r="D20" s="244" t="s">
        <v>77</v>
      </c>
      <c r="E20" s="244"/>
      <c r="F20" s="244"/>
      <c r="G20" s="244"/>
      <c r="H20" s="95" t="s">
        <v>78</v>
      </c>
      <c r="I20" s="39">
        <v>8.01</v>
      </c>
      <c r="J20" s="39">
        <v>10.4</v>
      </c>
      <c r="K20" s="39">
        <v>0.8</v>
      </c>
      <c r="L20" s="40">
        <v>0</v>
      </c>
      <c r="M20" s="40">
        <f>SUM(L20)</f>
        <v>0</v>
      </c>
      <c r="N20" s="193">
        <v>1.8</v>
      </c>
      <c r="O20" s="194"/>
    </row>
    <row r="21" spans="1:15" ht="63.75" customHeight="1" x14ac:dyDescent="0.2">
      <c r="A21" s="18"/>
      <c r="B21" s="14" t="s">
        <v>39</v>
      </c>
      <c r="C21" s="96" t="s">
        <v>79</v>
      </c>
      <c r="D21" s="244" t="s">
        <v>80</v>
      </c>
      <c r="E21" s="244"/>
      <c r="F21" s="244"/>
      <c r="G21" s="244"/>
      <c r="H21" s="38" t="s">
        <v>81</v>
      </c>
      <c r="I21" s="16">
        <v>21.33</v>
      </c>
      <c r="J21" s="17">
        <v>275.60000000000002</v>
      </c>
      <c r="K21" s="17">
        <v>11.4</v>
      </c>
      <c r="L21" s="185">
        <v>2.8</v>
      </c>
      <c r="M21" s="185"/>
      <c r="N21" s="185">
        <v>27.3</v>
      </c>
      <c r="O21" s="186"/>
    </row>
    <row r="22" spans="1:15" ht="51.75" customHeight="1" x14ac:dyDescent="0.2">
      <c r="A22" s="18"/>
      <c r="B22" s="14" t="s">
        <v>43</v>
      </c>
      <c r="C22" s="19" t="s">
        <v>82</v>
      </c>
      <c r="D22" s="180" t="s">
        <v>83</v>
      </c>
      <c r="E22" s="180"/>
      <c r="F22" s="180"/>
      <c r="G22" s="180"/>
      <c r="H22" s="15" t="s">
        <v>84</v>
      </c>
      <c r="I22" s="16">
        <v>40.83</v>
      </c>
      <c r="J22" s="16">
        <v>299</v>
      </c>
      <c r="K22" s="16">
        <v>18.399999999999999</v>
      </c>
      <c r="L22" s="20">
        <v>17.8</v>
      </c>
      <c r="M22" s="20">
        <v>216</v>
      </c>
      <c r="N22" s="212">
        <v>15.9</v>
      </c>
      <c r="O22" s="213"/>
    </row>
    <row r="23" spans="1:15" ht="39.950000000000003" customHeight="1" x14ac:dyDescent="0.2">
      <c r="A23" s="18" t="s">
        <v>47</v>
      </c>
      <c r="B23" s="21" t="s">
        <v>48</v>
      </c>
      <c r="C23" s="97" t="s">
        <v>85</v>
      </c>
      <c r="D23" s="179" t="s">
        <v>86</v>
      </c>
      <c r="E23" s="179"/>
      <c r="F23" s="179"/>
      <c r="G23" s="179"/>
      <c r="H23" s="38" t="s">
        <v>51</v>
      </c>
      <c r="I23" s="17">
        <v>19.399999999999999</v>
      </c>
      <c r="J23" s="16">
        <v>297.3</v>
      </c>
      <c r="K23" s="17">
        <v>4.13</v>
      </c>
      <c r="L23" s="20">
        <v>6.2</v>
      </c>
      <c r="M23" s="20">
        <v>169.2</v>
      </c>
      <c r="N23" s="242">
        <v>32.9</v>
      </c>
      <c r="O23" s="243"/>
    </row>
    <row r="24" spans="1:15" ht="39.950000000000003" customHeight="1" x14ac:dyDescent="0.2">
      <c r="A24" s="18"/>
      <c r="B24" s="21" t="s">
        <v>52</v>
      </c>
      <c r="C24" s="97" t="s">
        <v>87</v>
      </c>
      <c r="D24" s="239" t="s">
        <v>88</v>
      </c>
      <c r="E24" s="240"/>
      <c r="F24" s="240"/>
      <c r="G24" s="241"/>
      <c r="H24" s="15" t="s">
        <v>26</v>
      </c>
      <c r="I24" s="17">
        <v>5.22</v>
      </c>
      <c r="J24" s="17">
        <v>105</v>
      </c>
      <c r="K24" s="17">
        <v>0</v>
      </c>
      <c r="L24" s="242">
        <v>0</v>
      </c>
      <c r="M24" s="243"/>
      <c r="N24" s="185">
        <v>27.1</v>
      </c>
      <c r="O24" s="186"/>
    </row>
    <row r="25" spans="1:15" ht="39.950000000000003" customHeight="1" x14ac:dyDescent="0.2">
      <c r="A25" s="18"/>
      <c r="B25" s="14" t="s">
        <v>55</v>
      </c>
      <c r="C25" s="19"/>
      <c r="D25" s="210" t="s">
        <v>89</v>
      </c>
      <c r="E25" s="210"/>
      <c r="F25" s="210"/>
      <c r="G25" s="211"/>
      <c r="H25" s="15" t="s">
        <v>90</v>
      </c>
      <c r="I25" s="16">
        <v>2.6</v>
      </c>
      <c r="J25" s="16">
        <v>60</v>
      </c>
      <c r="K25" s="16">
        <v>1.2</v>
      </c>
      <c r="L25" s="212">
        <v>2.4</v>
      </c>
      <c r="M25" s="212"/>
      <c r="N25" s="212">
        <v>12.3</v>
      </c>
      <c r="O25" s="213"/>
    </row>
    <row r="26" spans="1:15" ht="39.950000000000003" customHeight="1" x14ac:dyDescent="0.2">
      <c r="A26" s="48"/>
      <c r="B26" s="98"/>
      <c r="C26" s="21"/>
      <c r="D26" s="210" t="s">
        <v>91</v>
      </c>
      <c r="E26" s="210"/>
      <c r="F26" s="210"/>
      <c r="G26" s="211"/>
      <c r="H26" s="15" t="s">
        <v>92</v>
      </c>
      <c r="I26" s="16">
        <v>2.61</v>
      </c>
      <c r="J26" s="16">
        <v>60</v>
      </c>
      <c r="K26" s="16">
        <v>2.2999999999999998</v>
      </c>
      <c r="L26" s="212">
        <v>3</v>
      </c>
      <c r="M26" s="212"/>
      <c r="N26" s="212">
        <v>15.7</v>
      </c>
      <c r="O26" s="213"/>
    </row>
    <row r="27" spans="1:15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99.999999999999986</v>
      </c>
      <c r="J27" s="53">
        <f>SUM(J20:J26)</f>
        <v>1107.3</v>
      </c>
      <c r="K27" s="53">
        <f>SUM(K20:K26)</f>
        <v>38.230000000000004</v>
      </c>
      <c r="L27" s="177">
        <f>SUM(L20:M26)</f>
        <v>417.4</v>
      </c>
      <c r="M27" s="177"/>
      <c r="N27" s="177">
        <f>SUM(N20:O26)</f>
        <v>133</v>
      </c>
      <c r="O27" s="178"/>
    </row>
    <row r="28" spans="1:15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15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15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15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189.87</v>
      </c>
      <c r="J31" s="70">
        <f>J18+J27</f>
        <v>2065.4</v>
      </c>
      <c r="K31" s="70">
        <f>SUM(K18+K27)</f>
        <v>178.03000000000003</v>
      </c>
      <c r="L31" s="158">
        <f>L18+L27</f>
        <v>658</v>
      </c>
      <c r="M31" s="159"/>
      <c r="N31" s="160">
        <f>N18+N27</f>
        <v>310.3</v>
      </c>
      <c r="O31" s="161"/>
    </row>
    <row r="32" spans="1:15" ht="19.5" customHeight="1" x14ac:dyDescent="0.25">
      <c r="A32" s="99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8"/>
    </row>
    <row r="33" spans="1:34" ht="30.75" customHeight="1" thickBot="1" x14ac:dyDescent="0.3">
      <c r="A33" s="99"/>
      <c r="B33" s="71"/>
      <c r="C33" s="71"/>
      <c r="D33" s="71"/>
      <c r="E33" s="155"/>
      <c r="F33" s="155"/>
      <c r="G33" s="155"/>
      <c r="H33" s="71"/>
      <c r="I33" s="71"/>
      <c r="J33" s="71"/>
      <c r="K33" s="5"/>
      <c r="L33" s="5"/>
      <c r="M33" s="5"/>
      <c r="N33" s="5"/>
      <c r="O33" s="100"/>
    </row>
    <row r="34" spans="1:34" ht="15.75" customHeight="1" thickBot="1" x14ac:dyDescent="0.2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0"/>
    </row>
    <row r="35" spans="1:34" ht="28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75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hidden="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231.75" hidden="1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3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4:G24"/>
    <mergeCell ref="L24:M24"/>
    <mergeCell ref="N24:O24"/>
    <mergeCell ref="D25:G25"/>
    <mergeCell ref="L25:M25"/>
    <mergeCell ref="N25:O25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E33:G33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9"/>
  <sheetViews>
    <sheetView view="pageBreakPreview" topLeftCell="A21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63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93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0" t="s">
        <v>6</v>
      </c>
      <c r="B9" s="81" t="s">
        <v>7</v>
      </c>
      <c r="C9" s="81" t="s">
        <v>8</v>
      </c>
      <c r="D9" s="249" t="s">
        <v>9</v>
      </c>
      <c r="E9" s="249"/>
      <c r="F9" s="249"/>
      <c r="G9" s="249"/>
      <c r="H9" s="81" t="s">
        <v>10</v>
      </c>
      <c r="I9" s="81" t="s">
        <v>11</v>
      </c>
      <c r="J9" s="81" t="s">
        <v>12</v>
      </c>
      <c r="K9" s="81" t="s">
        <v>13</v>
      </c>
      <c r="L9" s="249" t="s">
        <v>14</v>
      </c>
      <c r="M9" s="250"/>
      <c r="N9" s="216" t="s">
        <v>15</v>
      </c>
      <c r="O9" s="217"/>
    </row>
    <row r="10" spans="1:24" ht="20.25" hidden="1" customHeight="1" thickBot="1" x14ac:dyDescent="0.25">
      <c r="A10" s="251"/>
      <c r="B10" s="252"/>
      <c r="C10" s="252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82"/>
      <c r="D11" s="195" t="s">
        <v>65</v>
      </c>
      <c r="E11" s="196"/>
      <c r="F11" s="196"/>
      <c r="G11" s="197"/>
      <c r="H11" s="38" t="s">
        <v>94</v>
      </c>
      <c r="I11" s="17">
        <v>8.0299999999999994</v>
      </c>
      <c r="J11" s="42">
        <v>214</v>
      </c>
      <c r="K11" s="17">
        <v>12.8</v>
      </c>
      <c r="L11" s="103">
        <v>15.3</v>
      </c>
      <c r="M11" s="103">
        <v>123</v>
      </c>
      <c r="N11" s="242">
        <v>6.5</v>
      </c>
      <c r="O11" s="245"/>
    </row>
    <row r="12" spans="1:24" ht="39.950000000000003" customHeight="1" x14ac:dyDescent="0.2">
      <c r="A12" s="18"/>
      <c r="B12" s="14" t="s">
        <v>67</v>
      </c>
      <c r="C12" s="83" t="s">
        <v>68</v>
      </c>
      <c r="D12" s="195" t="s">
        <v>69</v>
      </c>
      <c r="E12" s="196"/>
      <c r="F12" s="196"/>
      <c r="G12" s="197"/>
      <c r="H12" s="38" t="s">
        <v>26</v>
      </c>
      <c r="I12" s="17">
        <v>40.520000000000003</v>
      </c>
      <c r="J12" s="47">
        <v>315.2</v>
      </c>
      <c r="K12" s="17">
        <v>12.8</v>
      </c>
      <c r="L12" s="104">
        <v>15.3</v>
      </c>
      <c r="M12" s="104">
        <v>63</v>
      </c>
      <c r="N12" s="242">
        <v>6.5</v>
      </c>
      <c r="O12" s="245"/>
    </row>
    <row r="13" spans="1:24" ht="51" customHeight="1" x14ac:dyDescent="0.2">
      <c r="A13" s="18" t="s">
        <v>22</v>
      </c>
      <c r="B13" s="14" t="s">
        <v>70</v>
      </c>
      <c r="C13" s="84" t="s">
        <v>71</v>
      </c>
      <c r="D13" s="206" t="s">
        <v>72</v>
      </c>
      <c r="E13" s="207"/>
      <c r="F13" s="207"/>
      <c r="G13" s="208"/>
      <c r="H13" s="49" t="s">
        <v>26</v>
      </c>
      <c r="I13" s="24">
        <v>6.21</v>
      </c>
      <c r="J13" s="47">
        <v>82.9</v>
      </c>
      <c r="K13" s="24">
        <v>0.1</v>
      </c>
      <c r="L13" s="104">
        <v>0</v>
      </c>
      <c r="M13" s="104">
        <v>0</v>
      </c>
      <c r="N13" s="242">
        <v>21.7</v>
      </c>
      <c r="O13" s="245"/>
    </row>
    <row r="14" spans="1:24" ht="39.950000000000003" customHeight="1" x14ac:dyDescent="0.2">
      <c r="A14" s="18"/>
      <c r="B14" s="14" t="s">
        <v>27</v>
      </c>
      <c r="C14" s="41"/>
      <c r="D14" s="195" t="s">
        <v>28</v>
      </c>
      <c r="E14" s="196"/>
      <c r="F14" s="196"/>
      <c r="G14" s="197"/>
      <c r="H14" s="38" t="s">
        <v>95</v>
      </c>
      <c r="I14" s="17">
        <v>7.86</v>
      </c>
      <c r="J14" s="105">
        <v>132</v>
      </c>
      <c r="K14" s="17">
        <v>3.8</v>
      </c>
      <c r="L14" s="106">
        <v>1.5</v>
      </c>
      <c r="M14" s="106">
        <v>12.5</v>
      </c>
      <c r="N14" s="242">
        <v>25.4</v>
      </c>
      <c r="O14" s="245"/>
    </row>
    <row r="15" spans="1:24" ht="39.950000000000003" customHeight="1" x14ac:dyDescent="0.2">
      <c r="A15" s="86"/>
      <c r="B15" s="14"/>
      <c r="C15" s="41"/>
      <c r="D15" s="195" t="s">
        <v>74</v>
      </c>
      <c r="E15" s="196"/>
      <c r="F15" s="196"/>
      <c r="G15" s="197"/>
      <c r="H15" s="38" t="s">
        <v>75</v>
      </c>
      <c r="I15" s="17">
        <v>5.58</v>
      </c>
      <c r="J15" s="42">
        <v>112</v>
      </c>
      <c r="K15" s="17">
        <v>45</v>
      </c>
      <c r="L15" s="103"/>
      <c r="M15" s="103">
        <v>10</v>
      </c>
      <c r="N15" s="242">
        <v>63</v>
      </c>
      <c r="O15" s="245"/>
    </row>
    <row r="16" spans="1:24" ht="39.950000000000003" customHeight="1" thickBot="1" x14ac:dyDescent="0.25">
      <c r="A16" s="87"/>
      <c r="B16" s="88"/>
      <c r="C16" s="89"/>
      <c r="D16" s="203"/>
      <c r="E16" s="203"/>
      <c r="F16" s="203"/>
      <c r="G16" s="203"/>
      <c r="H16" s="90"/>
      <c r="I16" s="91"/>
      <c r="J16" s="92"/>
      <c r="K16" s="91"/>
      <c r="L16" s="246"/>
      <c r="M16" s="246"/>
      <c r="N16" s="246"/>
      <c r="O16" s="247"/>
    </row>
    <row r="17" spans="1:15" ht="39.950000000000003" customHeight="1" thickBot="1" x14ac:dyDescent="0.25">
      <c r="A17" s="30" t="s">
        <v>34</v>
      </c>
      <c r="B17" s="30" t="s">
        <v>76</v>
      </c>
      <c r="C17" s="93"/>
      <c r="D17" s="248" t="s">
        <v>61</v>
      </c>
      <c r="E17" s="248"/>
      <c r="F17" s="248"/>
      <c r="G17" s="248"/>
      <c r="H17" s="75" t="s">
        <v>31</v>
      </c>
      <c r="I17" s="76">
        <v>16.8</v>
      </c>
      <c r="J17" s="107">
        <v>74.400000000000006</v>
      </c>
      <c r="K17" s="107">
        <v>1.8</v>
      </c>
      <c r="L17" s="108">
        <v>0</v>
      </c>
      <c r="M17" s="108">
        <v>0</v>
      </c>
      <c r="N17" s="253">
        <v>16.8</v>
      </c>
      <c r="O17" s="254"/>
    </row>
    <row r="18" spans="1:15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85</v>
      </c>
      <c r="J18" s="37">
        <f>SUM(J11:J17)</f>
        <v>930.5</v>
      </c>
      <c r="K18" s="37">
        <f>SUM(K10:K17)</f>
        <v>76.3</v>
      </c>
      <c r="L18" s="188">
        <f>SUM(L10:M17)</f>
        <v>240.60000000000002</v>
      </c>
      <c r="M18" s="188"/>
      <c r="N18" s="188">
        <f>SUM(N10:O17)</f>
        <v>139.9</v>
      </c>
      <c r="O18" s="189"/>
    </row>
    <row r="19" spans="1:15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5" ht="39.950000000000003" customHeight="1" x14ac:dyDescent="0.2">
      <c r="A20" s="13"/>
      <c r="B20" s="94" t="s">
        <v>64</v>
      </c>
      <c r="C20" s="41"/>
      <c r="D20" s="244" t="s">
        <v>77</v>
      </c>
      <c r="E20" s="244"/>
      <c r="F20" s="244"/>
      <c r="G20" s="244"/>
      <c r="H20" s="95" t="s">
        <v>78</v>
      </c>
      <c r="I20" s="39">
        <v>8.01</v>
      </c>
      <c r="J20" s="39">
        <v>10.4</v>
      </c>
      <c r="K20" s="39">
        <v>0.8</v>
      </c>
      <c r="L20" s="40">
        <v>0</v>
      </c>
      <c r="M20" s="40">
        <f>SUM(L20)</f>
        <v>0</v>
      </c>
      <c r="N20" s="193">
        <v>1.8</v>
      </c>
      <c r="O20" s="194"/>
    </row>
    <row r="21" spans="1:15" ht="63.75" customHeight="1" x14ac:dyDescent="0.2">
      <c r="A21" s="18"/>
      <c r="B21" s="14" t="s">
        <v>39</v>
      </c>
      <c r="C21" s="96" t="s">
        <v>79</v>
      </c>
      <c r="D21" s="244" t="s">
        <v>80</v>
      </c>
      <c r="E21" s="244"/>
      <c r="F21" s="244"/>
      <c r="G21" s="244"/>
      <c r="H21" s="49" t="s">
        <v>81</v>
      </c>
      <c r="I21" s="47">
        <v>21.33</v>
      </c>
      <c r="J21" s="42">
        <v>275.60000000000002</v>
      </c>
      <c r="K21" s="42">
        <v>11.4</v>
      </c>
      <c r="L21" s="174">
        <v>2.8</v>
      </c>
      <c r="M21" s="174"/>
      <c r="N21" s="174">
        <v>27.3</v>
      </c>
      <c r="O21" s="175"/>
    </row>
    <row r="22" spans="1:15" ht="51.75" customHeight="1" x14ac:dyDescent="0.2">
      <c r="A22" s="18"/>
      <c r="B22" s="14" t="s">
        <v>43</v>
      </c>
      <c r="C22" s="19" t="s">
        <v>82</v>
      </c>
      <c r="D22" s="180" t="s">
        <v>83</v>
      </c>
      <c r="E22" s="180"/>
      <c r="F22" s="180"/>
      <c r="G22" s="180"/>
      <c r="H22" s="15" t="s">
        <v>84</v>
      </c>
      <c r="I22" s="16">
        <v>40.83</v>
      </c>
      <c r="J22" s="16">
        <v>299</v>
      </c>
      <c r="K22" s="16">
        <v>18.399999999999999</v>
      </c>
      <c r="L22" s="20">
        <v>17.8</v>
      </c>
      <c r="M22" s="20">
        <v>216</v>
      </c>
      <c r="N22" s="212">
        <v>15.9</v>
      </c>
      <c r="O22" s="213"/>
    </row>
    <row r="23" spans="1:15" ht="39.950000000000003" customHeight="1" x14ac:dyDescent="0.2">
      <c r="A23" s="18" t="s">
        <v>47</v>
      </c>
      <c r="B23" s="21" t="s">
        <v>48</v>
      </c>
      <c r="C23" s="97" t="s">
        <v>85</v>
      </c>
      <c r="D23" s="179" t="s">
        <v>86</v>
      </c>
      <c r="E23" s="179"/>
      <c r="F23" s="179"/>
      <c r="G23" s="179"/>
      <c r="H23" s="38" t="s">
        <v>51</v>
      </c>
      <c r="I23" s="17">
        <v>19.399999999999999</v>
      </c>
      <c r="J23" s="47">
        <v>297.3</v>
      </c>
      <c r="K23" s="17">
        <v>4.13</v>
      </c>
      <c r="L23" s="104">
        <v>6.2</v>
      </c>
      <c r="M23" s="104">
        <v>169.2</v>
      </c>
      <c r="N23" s="242">
        <v>32.9</v>
      </c>
      <c r="O23" s="243"/>
    </row>
    <row r="24" spans="1:15" ht="39.950000000000003" customHeight="1" x14ac:dyDescent="0.2">
      <c r="A24" s="18"/>
      <c r="B24" s="21" t="s">
        <v>52</v>
      </c>
      <c r="C24" s="97" t="s">
        <v>87</v>
      </c>
      <c r="D24" s="239" t="s">
        <v>88</v>
      </c>
      <c r="E24" s="240"/>
      <c r="F24" s="240"/>
      <c r="G24" s="241"/>
      <c r="H24" s="15" t="s">
        <v>26</v>
      </c>
      <c r="I24" s="17">
        <v>5.22</v>
      </c>
      <c r="J24" s="17">
        <v>105</v>
      </c>
      <c r="K24" s="17">
        <v>0</v>
      </c>
      <c r="L24" s="242">
        <v>0</v>
      </c>
      <c r="M24" s="243"/>
      <c r="N24" s="185">
        <v>27.1</v>
      </c>
      <c r="O24" s="186"/>
    </row>
    <row r="25" spans="1:15" ht="39.950000000000003" customHeight="1" x14ac:dyDescent="0.2">
      <c r="A25" s="18"/>
      <c r="B25" s="14" t="s">
        <v>55</v>
      </c>
      <c r="C25" s="19"/>
      <c r="D25" s="210" t="s">
        <v>89</v>
      </c>
      <c r="E25" s="210"/>
      <c r="F25" s="210"/>
      <c r="G25" s="211"/>
      <c r="H25" s="15" t="s">
        <v>90</v>
      </c>
      <c r="I25" s="16">
        <v>2.6</v>
      </c>
      <c r="J25" s="16">
        <v>60</v>
      </c>
      <c r="K25" s="16">
        <v>1.2</v>
      </c>
      <c r="L25" s="212">
        <v>2.4</v>
      </c>
      <c r="M25" s="212"/>
      <c r="N25" s="212">
        <v>12.3</v>
      </c>
      <c r="O25" s="213"/>
    </row>
    <row r="26" spans="1:15" ht="39.950000000000003" customHeight="1" x14ac:dyDescent="0.2">
      <c r="A26" s="48"/>
      <c r="B26" s="98"/>
      <c r="C26" s="21"/>
      <c r="D26" s="210" t="s">
        <v>91</v>
      </c>
      <c r="E26" s="210"/>
      <c r="F26" s="210"/>
      <c r="G26" s="211"/>
      <c r="H26" s="15" t="s">
        <v>92</v>
      </c>
      <c r="I26" s="16">
        <v>2.61</v>
      </c>
      <c r="J26" s="16">
        <v>60</v>
      </c>
      <c r="K26" s="16">
        <v>2.2999999999999998</v>
      </c>
      <c r="L26" s="212">
        <v>3</v>
      </c>
      <c r="M26" s="212"/>
      <c r="N26" s="212">
        <v>15.7</v>
      </c>
      <c r="O26" s="213"/>
    </row>
    <row r="27" spans="1:15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99.999999999999986</v>
      </c>
      <c r="J27" s="53">
        <f>SUM(J20:J26)</f>
        <v>1107.3</v>
      </c>
      <c r="K27" s="53">
        <f>SUM(K20:K26)</f>
        <v>38.230000000000004</v>
      </c>
      <c r="L27" s="177">
        <f>SUM(L20:M26)</f>
        <v>417.4</v>
      </c>
      <c r="M27" s="177"/>
      <c r="N27" s="177">
        <f>SUM(N20:O26)</f>
        <v>133</v>
      </c>
      <c r="O27" s="178"/>
    </row>
    <row r="28" spans="1:15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15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15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15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185</v>
      </c>
      <c r="J31" s="70">
        <f>J18+J27</f>
        <v>2037.8</v>
      </c>
      <c r="K31" s="70">
        <f>SUM(K18+K27)</f>
        <v>114.53</v>
      </c>
      <c r="L31" s="158">
        <f>L18+L27</f>
        <v>658</v>
      </c>
      <c r="M31" s="159"/>
      <c r="N31" s="160">
        <f>N18+N27</f>
        <v>272.89999999999998</v>
      </c>
      <c r="O31" s="161"/>
    </row>
    <row r="32" spans="1:15" ht="19.5" customHeight="1" x14ac:dyDescent="0.25">
      <c r="A32" s="99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8"/>
    </row>
    <row r="33" spans="1:34" ht="30.75" customHeight="1" thickBot="1" x14ac:dyDescent="0.3">
      <c r="A33" s="99"/>
      <c r="B33" s="71"/>
      <c r="C33" s="71"/>
      <c r="D33" s="71"/>
      <c r="E33" s="155"/>
      <c r="F33" s="155"/>
      <c r="G33" s="155"/>
      <c r="H33" s="71"/>
      <c r="I33" s="71"/>
      <c r="J33" s="71"/>
      <c r="K33" s="5"/>
      <c r="L33" s="5"/>
      <c r="M33" s="5"/>
      <c r="N33" s="5"/>
      <c r="O33" s="100"/>
    </row>
    <row r="34" spans="1:34" ht="15.75" customHeight="1" thickBot="1" x14ac:dyDescent="0.2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0"/>
    </row>
    <row r="35" spans="1:34" ht="28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75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hidden="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231.75" hidden="1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4:G24"/>
    <mergeCell ref="L24:M24"/>
    <mergeCell ref="N24:O24"/>
    <mergeCell ref="D25:G25"/>
    <mergeCell ref="L25:M25"/>
    <mergeCell ref="N25:O25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E33:G33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61"/>
  <sheetViews>
    <sheetView view="pageBreakPreview" topLeftCell="A27" zoomScale="75" zoomScaleNormal="75" zoomScaleSheetLayoutView="75" workbookViewId="0">
      <selection activeCell="A35" sqref="A35:XFD40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96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14" t="s">
        <v>9</v>
      </c>
      <c r="E9" s="214"/>
      <c r="F9" s="214"/>
      <c r="G9" s="214"/>
      <c r="H9" s="12" t="s">
        <v>10</v>
      </c>
      <c r="I9" s="12" t="s">
        <v>11</v>
      </c>
      <c r="J9" s="12" t="s">
        <v>12</v>
      </c>
      <c r="K9" s="12" t="s">
        <v>13</v>
      </c>
      <c r="L9" s="214" t="s">
        <v>14</v>
      </c>
      <c r="M9" s="215"/>
      <c r="N9" s="216" t="s">
        <v>15</v>
      </c>
      <c r="O9" s="217"/>
    </row>
    <row r="10" spans="1:24" ht="20.25" hidden="1" customHeight="1" thickBot="1" x14ac:dyDescent="0.25">
      <c r="A10" s="218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22"/>
      <c r="D11" s="184" t="s">
        <v>16</v>
      </c>
      <c r="E11" s="184"/>
      <c r="F11" s="184"/>
      <c r="G11" s="184"/>
      <c r="H11" s="23" t="s">
        <v>59</v>
      </c>
      <c r="I11" s="24">
        <v>7.82</v>
      </c>
      <c r="J11" s="25">
        <v>59</v>
      </c>
      <c r="K11" s="25">
        <v>12</v>
      </c>
      <c r="L11" s="26">
        <v>54</v>
      </c>
      <c r="M11" s="27">
        <v>102</v>
      </c>
      <c r="N11" s="198">
        <v>71</v>
      </c>
      <c r="O11" s="199"/>
    </row>
    <row r="12" spans="1:24" ht="39.950000000000003" customHeight="1" x14ac:dyDescent="0.2">
      <c r="A12" s="18"/>
      <c r="B12" s="14" t="s">
        <v>67</v>
      </c>
      <c r="C12" s="97" t="s">
        <v>98</v>
      </c>
      <c r="D12" s="270" t="s">
        <v>99</v>
      </c>
      <c r="E12" s="271"/>
      <c r="F12" s="271"/>
      <c r="G12" s="272"/>
      <c r="H12" s="38" t="s">
        <v>100</v>
      </c>
      <c r="I12" s="24">
        <v>44.74</v>
      </c>
      <c r="J12" s="16">
        <v>462</v>
      </c>
      <c r="K12" s="16">
        <v>27.8</v>
      </c>
      <c r="L12" s="109">
        <v>20.85</v>
      </c>
      <c r="M12" s="110">
        <v>450</v>
      </c>
      <c r="N12" s="198">
        <v>40.049999999999997</v>
      </c>
      <c r="O12" s="199"/>
    </row>
    <row r="13" spans="1:24" ht="51" customHeight="1" x14ac:dyDescent="0.2">
      <c r="A13" s="18" t="s">
        <v>22</v>
      </c>
      <c r="B13" s="14"/>
      <c r="C13" s="111"/>
      <c r="D13" s="184" t="s">
        <v>101</v>
      </c>
      <c r="E13" s="184"/>
      <c r="F13" s="184"/>
      <c r="G13" s="184"/>
      <c r="H13" s="38" t="s">
        <v>33</v>
      </c>
      <c r="I13" s="17">
        <v>26.54</v>
      </c>
      <c r="J13" s="25">
        <v>121</v>
      </c>
      <c r="K13" s="25">
        <v>25</v>
      </c>
      <c r="L13" s="198">
        <v>26</v>
      </c>
      <c r="M13" s="273"/>
      <c r="N13" s="201">
        <v>78</v>
      </c>
      <c r="O13" s="202"/>
    </row>
    <row r="14" spans="1:24" ht="39.950000000000003" customHeight="1" x14ac:dyDescent="0.2">
      <c r="A14" s="18"/>
      <c r="B14" s="14" t="s">
        <v>23</v>
      </c>
      <c r="C14" s="97" t="s">
        <v>71</v>
      </c>
      <c r="D14" s="179" t="s">
        <v>72</v>
      </c>
      <c r="E14" s="179"/>
      <c r="F14" s="179"/>
      <c r="G14" s="179"/>
      <c r="H14" s="38" t="s">
        <v>26</v>
      </c>
      <c r="I14" s="24">
        <v>5.49</v>
      </c>
      <c r="J14" s="16">
        <v>60</v>
      </c>
      <c r="K14" s="16">
        <v>0</v>
      </c>
      <c r="L14" s="20">
        <v>0</v>
      </c>
      <c r="M14" s="20">
        <v>0</v>
      </c>
      <c r="N14" s="212">
        <v>15.7</v>
      </c>
      <c r="O14" s="213"/>
    </row>
    <row r="15" spans="1:24" ht="39.950000000000003" customHeight="1" x14ac:dyDescent="0.2">
      <c r="A15" s="86"/>
      <c r="B15" s="112" t="s">
        <v>102</v>
      </c>
      <c r="C15" s="112"/>
      <c r="D15" s="261" t="s">
        <v>28</v>
      </c>
      <c r="E15" s="261"/>
      <c r="F15" s="261"/>
      <c r="G15" s="261"/>
      <c r="H15" s="23" t="s">
        <v>103</v>
      </c>
      <c r="I15" s="24">
        <v>5.28</v>
      </c>
      <c r="J15" s="24">
        <v>69</v>
      </c>
      <c r="K15" s="24">
        <v>12.3</v>
      </c>
      <c r="L15" s="85">
        <v>11.5</v>
      </c>
      <c r="M15" s="85">
        <v>104</v>
      </c>
      <c r="N15" s="268">
        <v>7.4</v>
      </c>
      <c r="O15" s="269"/>
    </row>
    <row r="16" spans="1:24" ht="39.950000000000003" customHeight="1" thickBot="1" x14ac:dyDescent="0.25">
      <c r="A16" s="87"/>
      <c r="B16" s="14"/>
      <c r="C16" s="14"/>
      <c r="D16" s="184"/>
      <c r="E16" s="184"/>
      <c r="F16" s="184"/>
      <c r="G16" s="184"/>
      <c r="H16" s="38"/>
      <c r="I16" s="17"/>
      <c r="J16" s="17"/>
      <c r="K16" s="17"/>
      <c r="L16" s="43"/>
      <c r="M16" s="43"/>
      <c r="N16" s="242"/>
      <c r="O16" s="245"/>
    </row>
    <row r="17" spans="1:15" ht="39.950000000000003" customHeight="1" thickBot="1" x14ac:dyDescent="0.25">
      <c r="A17" s="30" t="s">
        <v>34</v>
      </c>
      <c r="B17" s="30" t="s">
        <v>76</v>
      </c>
      <c r="C17" s="31"/>
      <c r="D17" s="248"/>
      <c r="E17" s="248"/>
      <c r="F17" s="248"/>
      <c r="G17" s="248"/>
      <c r="H17" s="75"/>
      <c r="I17" s="76"/>
      <c r="J17" s="77"/>
      <c r="K17" s="76"/>
      <c r="L17" s="235"/>
      <c r="M17" s="236"/>
      <c r="N17" s="237"/>
      <c r="O17" s="238"/>
    </row>
    <row r="18" spans="1:15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89.86999999999999</v>
      </c>
      <c r="J18" s="37">
        <f>SUM(J11:J17)</f>
        <v>771</v>
      </c>
      <c r="K18" s="37">
        <f>SUM(K10:K17)</f>
        <v>77.099999999999994</v>
      </c>
      <c r="L18" s="188">
        <f>SUM(L10:M17)</f>
        <v>768.35</v>
      </c>
      <c r="M18" s="188"/>
      <c r="N18" s="188">
        <f>SUM(N10:O17)</f>
        <v>212.15</v>
      </c>
      <c r="O18" s="189"/>
    </row>
    <row r="19" spans="1:15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5" ht="39.950000000000003" customHeight="1" x14ac:dyDescent="0.2">
      <c r="A20" s="13"/>
      <c r="B20" s="94" t="s">
        <v>64</v>
      </c>
      <c r="C20" s="113"/>
      <c r="D20" s="265"/>
      <c r="E20" s="265"/>
      <c r="F20" s="265"/>
      <c r="G20" s="265"/>
      <c r="H20" s="114"/>
      <c r="I20" s="115"/>
      <c r="J20" s="115"/>
      <c r="K20" s="115"/>
      <c r="L20" s="116"/>
      <c r="M20" s="116"/>
      <c r="N20" s="266"/>
      <c r="O20" s="267"/>
    </row>
    <row r="21" spans="1:15" ht="49.5" customHeight="1" x14ac:dyDescent="0.2">
      <c r="A21" s="18"/>
      <c r="B21" s="117" t="s">
        <v>39</v>
      </c>
      <c r="C21" s="97" t="s">
        <v>104</v>
      </c>
      <c r="D21" s="179" t="s">
        <v>105</v>
      </c>
      <c r="E21" s="179"/>
      <c r="F21" s="179"/>
      <c r="G21" s="179"/>
      <c r="H21" s="38" t="s">
        <v>106</v>
      </c>
      <c r="I21" s="17">
        <v>7.85</v>
      </c>
      <c r="J21" s="78">
        <v>187.5</v>
      </c>
      <c r="K21" s="17">
        <v>8.4</v>
      </c>
      <c r="L21" s="233">
        <v>1.3</v>
      </c>
      <c r="M21" s="233"/>
      <c r="N21" s="242">
        <v>17</v>
      </c>
      <c r="O21" s="245"/>
    </row>
    <row r="22" spans="1:15" ht="39.950000000000003" customHeight="1" x14ac:dyDescent="0.2">
      <c r="A22" s="18"/>
      <c r="B22" s="14" t="s">
        <v>48</v>
      </c>
      <c r="C22" s="97" t="s">
        <v>107</v>
      </c>
      <c r="D22" s="264" t="s">
        <v>108</v>
      </c>
      <c r="E22" s="264"/>
      <c r="F22" s="264"/>
      <c r="G22" s="264"/>
      <c r="H22" s="38" t="s">
        <v>51</v>
      </c>
      <c r="I22" s="17">
        <v>24.78</v>
      </c>
      <c r="J22" s="47">
        <v>153</v>
      </c>
      <c r="K22" s="17">
        <v>4.0999999999999996</v>
      </c>
      <c r="L22" s="104">
        <v>5.6</v>
      </c>
      <c r="M22" s="104">
        <v>2.2999999999999998</v>
      </c>
      <c r="N22" s="242">
        <v>22.3</v>
      </c>
      <c r="O22" s="245"/>
    </row>
    <row r="23" spans="1:15" ht="39.950000000000003" customHeight="1" x14ac:dyDescent="0.2">
      <c r="A23" s="18" t="s">
        <v>47</v>
      </c>
      <c r="B23" s="21" t="s">
        <v>109</v>
      </c>
      <c r="C23" s="97" t="s">
        <v>110</v>
      </c>
      <c r="D23" s="206" t="s">
        <v>111</v>
      </c>
      <c r="E23" s="207"/>
      <c r="F23" s="207"/>
      <c r="G23" s="208"/>
      <c r="H23" s="38" t="s">
        <v>33</v>
      </c>
      <c r="I23" s="17">
        <v>32.119999999999997</v>
      </c>
      <c r="J23" s="47">
        <v>297</v>
      </c>
      <c r="K23" s="17">
        <v>15.5</v>
      </c>
      <c r="L23" s="104">
        <v>21.2</v>
      </c>
      <c r="M23" s="104">
        <v>2.8</v>
      </c>
      <c r="N23" s="185">
        <v>11.1</v>
      </c>
      <c r="O23" s="186"/>
    </row>
    <row r="24" spans="1:15" ht="39.950000000000003" customHeight="1" x14ac:dyDescent="0.2">
      <c r="A24" s="18"/>
      <c r="B24" s="118" t="s">
        <v>70</v>
      </c>
      <c r="C24" s="97" t="s">
        <v>53</v>
      </c>
      <c r="D24" s="206" t="s">
        <v>112</v>
      </c>
      <c r="E24" s="207"/>
      <c r="F24" s="207"/>
      <c r="G24" s="208"/>
      <c r="H24" s="38" t="s">
        <v>26</v>
      </c>
      <c r="I24" s="17">
        <v>11.25</v>
      </c>
      <c r="J24" s="42">
        <v>60</v>
      </c>
      <c r="K24" s="17">
        <v>0</v>
      </c>
      <c r="L24" s="119">
        <v>0</v>
      </c>
      <c r="M24" s="103">
        <v>0</v>
      </c>
      <c r="N24" s="185">
        <v>15.7</v>
      </c>
      <c r="O24" s="186"/>
    </row>
    <row r="25" spans="1:15" ht="39.950000000000003" customHeight="1" x14ac:dyDescent="0.2">
      <c r="A25" s="18"/>
      <c r="B25" s="112" t="s">
        <v>102</v>
      </c>
      <c r="C25" s="97"/>
      <c r="D25" s="206" t="s">
        <v>113</v>
      </c>
      <c r="E25" s="207"/>
      <c r="F25" s="207"/>
      <c r="G25" s="120"/>
      <c r="H25" s="38" t="s">
        <v>114</v>
      </c>
      <c r="I25" s="17">
        <v>3</v>
      </c>
      <c r="J25" s="16">
        <v>60</v>
      </c>
      <c r="K25" s="16">
        <v>1.2</v>
      </c>
      <c r="L25" s="212">
        <v>2.4</v>
      </c>
      <c r="M25" s="212"/>
      <c r="N25" s="212">
        <v>12.3</v>
      </c>
      <c r="O25" s="213"/>
    </row>
    <row r="26" spans="1:15" ht="39.950000000000003" customHeight="1" x14ac:dyDescent="0.2">
      <c r="A26" s="18"/>
      <c r="B26" s="112" t="s">
        <v>102</v>
      </c>
      <c r="C26" s="97"/>
      <c r="D26" s="206" t="s">
        <v>91</v>
      </c>
      <c r="E26" s="207"/>
      <c r="F26" s="207"/>
      <c r="G26" s="120"/>
      <c r="H26" s="38" t="s">
        <v>115</v>
      </c>
      <c r="I26" s="17">
        <v>4.2</v>
      </c>
      <c r="J26" s="42">
        <v>314.10000000000002</v>
      </c>
      <c r="K26" s="17">
        <v>3.2</v>
      </c>
      <c r="L26" s="17">
        <v>0.96</v>
      </c>
      <c r="M26" s="17">
        <v>0.96</v>
      </c>
      <c r="N26" s="185">
        <v>13.76</v>
      </c>
      <c r="O26" s="186"/>
    </row>
    <row r="27" spans="1:15" ht="39.950000000000003" customHeight="1" thickBot="1" x14ac:dyDescent="0.25">
      <c r="A27" s="86"/>
      <c r="B27" s="112" t="s">
        <v>76</v>
      </c>
      <c r="C27" s="121"/>
      <c r="D27" s="261" t="s">
        <v>61</v>
      </c>
      <c r="E27" s="261"/>
      <c r="F27" s="261"/>
      <c r="G27" s="261"/>
      <c r="H27" s="23" t="s">
        <v>31</v>
      </c>
      <c r="I27" s="24">
        <v>16.8</v>
      </c>
      <c r="J27" s="105">
        <v>72.400000000000006</v>
      </c>
      <c r="K27" s="24">
        <v>2.1</v>
      </c>
      <c r="L27" s="106">
        <v>0.5</v>
      </c>
      <c r="M27" s="106">
        <v>2.2999999999999998</v>
      </c>
      <c r="N27" s="262">
        <v>13.7</v>
      </c>
      <c r="O27" s="263"/>
    </row>
    <row r="28" spans="1:15" ht="39.950000000000003" customHeight="1" thickBot="1" x14ac:dyDescent="0.25">
      <c r="A28" s="122"/>
      <c r="B28" s="123"/>
      <c r="C28" s="123"/>
      <c r="D28" s="187" t="s">
        <v>36</v>
      </c>
      <c r="E28" s="187"/>
      <c r="F28" s="187"/>
      <c r="G28" s="187"/>
      <c r="H28" s="36"/>
      <c r="I28" s="37">
        <f>SUM(I20:I27)</f>
        <v>100</v>
      </c>
      <c r="J28" s="37">
        <f>SUM(J20:J27)</f>
        <v>1144</v>
      </c>
      <c r="K28" s="37">
        <f>SUM(K20:K27)</f>
        <v>34.5</v>
      </c>
      <c r="L28" s="188">
        <f>SUM(L20:L27)</f>
        <v>31.959999999999997</v>
      </c>
      <c r="M28" s="188"/>
      <c r="N28" s="188">
        <f>SUM(N20:O27)</f>
        <v>105.86</v>
      </c>
      <c r="O28" s="189"/>
    </row>
    <row r="29" spans="1:15" ht="37.5" customHeight="1" thickBot="1" x14ac:dyDescent="0.25">
      <c r="A29" s="50"/>
      <c r="B29" s="51"/>
      <c r="C29" s="51"/>
      <c r="D29" s="176"/>
      <c r="E29" s="176"/>
      <c r="F29" s="176"/>
      <c r="G29" s="176"/>
      <c r="H29" s="52"/>
      <c r="I29" s="53"/>
      <c r="J29" s="53"/>
      <c r="K29" s="53"/>
      <c r="L29" s="177"/>
      <c r="M29" s="177"/>
      <c r="N29" s="177"/>
      <c r="O29" s="178"/>
    </row>
    <row r="30" spans="1:15" ht="39.75" hidden="1" customHeight="1" thickBot="1" x14ac:dyDescent="0.35">
      <c r="A30" s="163"/>
      <c r="B30" s="164"/>
      <c r="C30" s="164"/>
      <c r="D30" s="164"/>
      <c r="E30" s="164"/>
      <c r="F30" s="164"/>
      <c r="G30" s="164"/>
      <c r="H30" s="54"/>
      <c r="I30" s="54"/>
      <c r="J30" s="54"/>
      <c r="K30" s="54"/>
      <c r="L30" s="54"/>
      <c r="M30" s="54"/>
      <c r="N30" s="164"/>
      <c r="O30" s="165"/>
    </row>
    <row r="31" spans="1:15" ht="39.75" hidden="1" customHeight="1" thickBot="1" x14ac:dyDescent="0.25">
      <c r="A31" s="55"/>
      <c r="B31" s="56"/>
      <c r="C31" s="56"/>
      <c r="D31" s="166"/>
      <c r="E31" s="166"/>
      <c r="F31" s="166"/>
      <c r="G31" s="166"/>
      <c r="H31" s="57"/>
      <c r="I31" s="58"/>
      <c r="J31" s="59"/>
      <c r="K31" s="59"/>
      <c r="L31" s="167"/>
      <c r="M31" s="168"/>
      <c r="N31" s="168"/>
      <c r="O31" s="169"/>
    </row>
    <row r="32" spans="1:15" ht="39.75" hidden="1" customHeight="1" x14ac:dyDescent="0.2">
      <c r="A32" s="60"/>
      <c r="B32" s="61"/>
      <c r="C32" s="61"/>
      <c r="D32" s="170"/>
      <c r="E32" s="170"/>
      <c r="F32" s="170"/>
      <c r="G32" s="170"/>
      <c r="H32" s="62"/>
      <c r="I32" s="63"/>
      <c r="J32" s="64"/>
      <c r="K32" s="124"/>
      <c r="L32" s="259"/>
      <c r="M32" s="259"/>
      <c r="N32" s="259"/>
      <c r="O32" s="260"/>
    </row>
    <row r="33" spans="1:34" ht="39.950000000000003" customHeight="1" thickBot="1" x14ac:dyDescent="0.35">
      <c r="A33" s="65"/>
      <c r="B33" s="66"/>
      <c r="C33" s="66"/>
      <c r="D33" s="156" t="s">
        <v>57</v>
      </c>
      <c r="E33" s="157"/>
      <c r="F33" s="157"/>
      <c r="G33" s="67"/>
      <c r="H33" s="68"/>
      <c r="I33" s="69">
        <f>I18+I28</f>
        <v>189.87</v>
      </c>
      <c r="J33" s="125">
        <f>J18+J28</f>
        <v>1915</v>
      </c>
      <c r="K33" s="126">
        <f>K28+K18</f>
        <v>111.6</v>
      </c>
      <c r="L33" s="255">
        <f>L18+L28</f>
        <v>800.31000000000006</v>
      </c>
      <c r="M33" s="256"/>
      <c r="N33" s="257">
        <f>N18+N28</f>
        <v>318.01</v>
      </c>
      <c r="O33" s="258"/>
    </row>
    <row r="34" spans="1:34" ht="19.5" customHeight="1" x14ac:dyDescent="0.25">
      <c r="A34" s="99"/>
      <c r="B34" s="71"/>
      <c r="C34" s="71"/>
      <c r="D34" s="71"/>
      <c r="E34" s="71"/>
      <c r="F34" s="71"/>
      <c r="G34" s="71"/>
      <c r="H34" s="71"/>
      <c r="I34" s="71"/>
      <c r="J34" s="71"/>
      <c r="K34" s="5"/>
      <c r="L34" s="5"/>
      <c r="M34" s="5"/>
      <c r="N34" s="5"/>
      <c r="O34" s="5"/>
      <c r="P34" s="5"/>
    </row>
    <row r="35" spans="1:34" ht="30.75" customHeight="1" x14ac:dyDescent="0.25">
      <c r="A35" s="71"/>
      <c r="B35" s="71"/>
      <c r="C35" s="71"/>
      <c r="D35" s="71"/>
      <c r="E35" s="155"/>
      <c r="F35" s="155"/>
      <c r="G35" s="155"/>
      <c r="H35" s="71"/>
      <c r="I35" s="71"/>
      <c r="J35" s="71"/>
      <c r="K35" s="5"/>
      <c r="L35" s="5"/>
      <c r="M35" s="5"/>
      <c r="N35" s="5"/>
      <c r="O35" s="5"/>
      <c r="P35" s="5"/>
    </row>
    <row r="36" spans="1:34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2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34" ht="12.75" hidden="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34" ht="16.5" hidden="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34" ht="0.75" customHeight="1" x14ac:dyDescent="0.2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34" ht="0.75" hidden="1" customHeight="1" thickBot="1" x14ac:dyDescent="0.2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0"/>
    </row>
    <row r="42" spans="1:34" hidden="1" x14ac:dyDescent="0.2"/>
    <row r="43" spans="1:34" hidden="1" x14ac:dyDescent="0.2"/>
    <row r="44" spans="1:34" hidden="1" x14ac:dyDescent="0.2"/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</sheetData>
  <mergeCells count="66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L13:M13"/>
    <mergeCell ref="N13:O13"/>
    <mergeCell ref="D15:G15"/>
    <mergeCell ref="N15:O15"/>
    <mergeCell ref="D16:G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6:F26"/>
    <mergeCell ref="N26:O26"/>
    <mergeCell ref="D21:G21"/>
    <mergeCell ref="L21:M21"/>
    <mergeCell ref="N21:O21"/>
    <mergeCell ref="D22:G22"/>
    <mergeCell ref="N22:O22"/>
    <mergeCell ref="D23:G23"/>
    <mergeCell ref="N23:O23"/>
    <mergeCell ref="D24:G24"/>
    <mergeCell ref="N24:O24"/>
    <mergeCell ref="D25:F25"/>
    <mergeCell ref="L25:M25"/>
    <mergeCell ref="N25:O25"/>
    <mergeCell ref="D32:G32"/>
    <mergeCell ref="L32:M32"/>
    <mergeCell ref="N32:O32"/>
    <mergeCell ref="D27:G27"/>
    <mergeCell ref="N27:O27"/>
    <mergeCell ref="D28:G28"/>
    <mergeCell ref="L28:M28"/>
    <mergeCell ref="N28:O28"/>
    <mergeCell ref="D29:G29"/>
    <mergeCell ref="L29:M29"/>
    <mergeCell ref="N29:O29"/>
    <mergeCell ref="A30:G30"/>
    <mergeCell ref="N30:O30"/>
    <mergeCell ref="D31:G31"/>
    <mergeCell ref="L31:M31"/>
    <mergeCell ref="N31:O31"/>
    <mergeCell ref="N33:O33"/>
    <mergeCell ref="E35:G35"/>
    <mergeCell ref="D33:F33"/>
    <mergeCell ref="L33:M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8"/>
  <sheetViews>
    <sheetView view="pageBreakPreview" topLeftCell="A24" zoomScale="75" zoomScaleNormal="75" zoomScaleSheetLayoutView="75" workbookViewId="0">
      <selection activeCell="A31" sqref="A31:XFD35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116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117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0" t="s">
        <v>6</v>
      </c>
      <c r="B9" s="81" t="s">
        <v>7</v>
      </c>
      <c r="C9" s="81" t="s">
        <v>8</v>
      </c>
      <c r="D9" s="249" t="s">
        <v>9</v>
      </c>
      <c r="E9" s="249"/>
      <c r="F9" s="249"/>
      <c r="G9" s="249"/>
      <c r="H9" s="81" t="s">
        <v>10</v>
      </c>
      <c r="I9" s="81" t="s">
        <v>11</v>
      </c>
      <c r="J9" s="81" t="s">
        <v>12</v>
      </c>
      <c r="K9" s="81" t="s">
        <v>13</v>
      </c>
      <c r="L9" s="249" t="s">
        <v>14</v>
      </c>
      <c r="M9" s="217"/>
      <c r="N9" s="216" t="s">
        <v>15</v>
      </c>
      <c r="O9" s="217"/>
    </row>
    <row r="10" spans="1:24" ht="20.25" hidden="1" customHeight="1" thickBot="1" x14ac:dyDescent="0.25">
      <c r="A10" s="251"/>
      <c r="B10" s="252"/>
      <c r="C10" s="252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83"/>
      <c r="D11" s="278"/>
      <c r="E11" s="279"/>
      <c r="F11" s="279"/>
      <c r="G11" s="280"/>
      <c r="H11" s="38"/>
      <c r="I11" s="24"/>
      <c r="J11" s="16"/>
      <c r="K11" s="16"/>
      <c r="L11" s="109"/>
      <c r="M11" s="110"/>
      <c r="N11" s="198"/>
      <c r="O11" s="199"/>
    </row>
    <row r="12" spans="1:24" ht="39.950000000000003" customHeight="1" x14ac:dyDescent="0.2">
      <c r="A12" s="18"/>
      <c r="B12" s="14" t="s">
        <v>67</v>
      </c>
      <c r="C12" s="97" t="s">
        <v>98</v>
      </c>
      <c r="D12" s="274" t="s">
        <v>99</v>
      </c>
      <c r="E12" s="275"/>
      <c r="F12" s="275"/>
      <c r="G12" s="276"/>
      <c r="H12" s="38" t="s">
        <v>118</v>
      </c>
      <c r="I12" s="24">
        <v>49.37</v>
      </c>
      <c r="J12" s="16">
        <v>462</v>
      </c>
      <c r="K12" s="16">
        <v>27.8</v>
      </c>
      <c r="L12" s="109">
        <v>20.85</v>
      </c>
      <c r="M12" s="110">
        <v>450</v>
      </c>
      <c r="N12" s="198">
        <v>40.049999999999997</v>
      </c>
      <c r="O12" s="199"/>
    </row>
    <row r="13" spans="1:24" ht="51" customHeight="1" x14ac:dyDescent="0.2">
      <c r="A13" s="18" t="s">
        <v>22</v>
      </c>
      <c r="B13" s="14" t="s">
        <v>119</v>
      </c>
      <c r="C13" s="19" t="s">
        <v>53</v>
      </c>
      <c r="D13" s="277" t="s">
        <v>120</v>
      </c>
      <c r="E13" s="277"/>
      <c r="F13" s="277"/>
      <c r="G13" s="277"/>
      <c r="H13" s="15" t="s">
        <v>26</v>
      </c>
      <c r="I13" s="127" t="s">
        <v>121</v>
      </c>
      <c r="J13" s="16">
        <v>60</v>
      </c>
      <c r="K13" s="16">
        <v>0</v>
      </c>
      <c r="L13" s="20">
        <v>0</v>
      </c>
      <c r="M13" s="20">
        <v>0</v>
      </c>
      <c r="N13" s="212">
        <v>15.7</v>
      </c>
      <c r="O13" s="213"/>
    </row>
    <row r="14" spans="1:24" ht="39.950000000000003" customHeight="1" x14ac:dyDescent="0.2">
      <c r="A14" s="18"/>
      <c r="B14" s="14"/>
      <c r="C14" s="14"/>
      <c r="D14" s="179" t="s">
        <v>101</v>
      </c>
      <c r="E14" s="179"/>
      <c r="F14" s="179"/>
      <c r="G14" s="179"/>
      <c r="H14" s="38" t="s">
        <v>122</v>
      </c>
      <c r="I14" s="24">
        <v>30</v>
      </c>
      <c r="J14" s="25">
        <v>121</v>
      </c>
      <c r="K14" s="25">
        <v>25</v>
      </c>
      <c r="L14" s="198">
        <v>26</v>
      </c>
      <c r="M14" s="273"/>
      <c r="N14" s="201">
        <v>78</v>
      </c>
      <c r="O14" s="202"/>
    </row>
    <row r="15" spans="1:24" ht="39.950000000000003" customHeight="1" x14ac:dyDescent="0.2">
      <c r="A15" s="86"/>
      <c r="B15" s="112" t="s">
        <v>102</v>
      </c>
      <c r="C15" s="112"/>
      <c r="D15" s="261" t="s">
        <v>28</v>
      </c>
      <c r="E15" s="261"/>
      <c r="F15" s="261"/>
      <c r="G15" s="261"/>
      <c r="H15" s="23" t="s">
        <v>115</v>
      </c>
      <c r="I15" s="24">
        <v>5.63</v>
      </c>
      <c r="J15" s="24">
        <v>69</v>
      </c>
      <c r="K15" s="24">
        <v>12.3</v>
      </c>
      <c r="L15" s="85">
        <v>11.5</v>
      </c>
      <c r="M15" s="85">
        <v>104</v>
      </c>
      <c r="N15" s="268">
        <v>7.4</v>
      </c>
      <c r="O15" s="269"/>
    </row>
    <row r="16" spans="1:24" ht="39.950000000000003" customHeight="1" thickBot="1" x14ac:dyDescent="0.25">
      <c r="A16" s="87"/>
      <c r="B16" s="14"/>
      <c r="C16" s="14"/>
      <c r="D16" s="184"/>
      <c r="E16" s="184"/>
      <c r="F16" s="184"/>
      <c r="G16" s="184"/>
      <c r="H16" s="38"/>
      <c r="I16" s="17"/>
      <c r="J16" s="17"/>
      <c r="K16" s="17"/>
      <c r="L16" s="43"/>
      <c r="M16" s="43"/>
      <c r="N16" s="242"/>
      <c r="O16" s="245"/>
    </row>
    <row r="17" spans="1:17" ht="39.950000000000003" customHeight="1" thickBot="1" x14ac:dyDescent="0.25">
      <c r="A17" s="30" t="s">
        <v>34</v>
      </c>
      <c r="B17" s="30" t="s">
        <v>76</v>
      </c>
      <c r="C17" s="31"/>
      <c r="D17" s="248"/>
      <c r="E17" s="248"/>
      <c r="F17" s="248"/>
      <c r="G17" s="248"/>
      <c r="H17" s="75"/>
      <c r="I17" s="76"/>
      <c r="J17" s="77"/>
      <c r="K17" s="76"/>
      <c r="L17" s="235"/>
      <c r="M17" s="236"/>
      <c r="N17" s="237"/>
      <c r="O17" s="238"/>
    </row>
    <row r="18" spans="1:17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85</v>
      </c>
      <c r="J18" s="37">
        <f>SUM(J11:J17)</f>
        <v>712</v>
      </c>
      <c r="K18" s="37">
        <f>SUM(K10:K17)</f>
        <v>65.099999999999994</v>
      </c>
      <c r="L18" s="188">
        <f>SUM(L10:M17)</f>
        <v>612.35</v>
      </c>
      <c r="M18" s="188"/>
      <c r="N18" s="188">
        <f>SUM(N10:O17)</f>
        <v>141.15</v>
      </c>
      <c r="O18" s="189"/>
    </row>
    <row r="19" spans="1:17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7" ht="39.950000000000003" customHeight="1" x14ac:dyDescent="0.2">
      <c r="A20" s="13"/>
      <c r="B20" s="94" t="s">
        <v>64</v>
      </c>
      <c r="C20" s="113"/>
      <c r="D20" s="265"/>
      <c r="E20" s="265"/>
      <c r="F20" s="265"/>
      <c r="G20" s="265"/>
      <c r="H20" s="114"/>
      <c r="I20" s="115"/>
      <c r="J20" s="115"/>
      <c r="K20" s="115"/>
      <c r="L20" s="116"/>
      <c r="M20" s="116"/>
      <c r="N20" s="266"/>
      <c r="O20" s="267"/>
    </row>
    <row r="21" spans="1:17" ht="49.5" customHeight="1" x14ac:dyDescent="0.2">
      <c r="A21" s="18"/>
      <c r="B21" s="117" t="s">
        <v>39</v>
      </c>
      <c r="C21" s="97" t="s">
        <v>104</v>
      </c>
      <c r="D21" s="179" t="s">
        <v>105</v>
      </c>
      <c r="E21" s="179"/>
      <c r="F21" s="179"/>
      <c r="G21" s="179"/>
      <c r="H21" s="38" t="s">
        <v>106</v>
      </c>
      <c r="I21" s="17">
        <v>7.85</v>
      </c>
      <c r="J21" s="78">
        <v>187.5</v>
      </c>
      <c r="K21" s="17">
        <v>8.4</v>
      </c>
      <c r="L21" s="233">
        <v>1.3</v>
      </c>
      <c r="M21" s="233"/>
      <c r="N21" s="242">
        <v>17</v>
      </c>
      <c r="O21" s="245"/>
    </row>
    <row r="22" spans="1:17" ht="39.950000000000003" customHeight="1" x14ac:dyDescent="0.2">
      <c r="A22" s="18"/>
      <c r="B22" s="14" t="s">
        <v>48</v>
      </c>
      <c r="C22" s="97" t="s">
        <v>107</v>
      </c>
      <c r="D22" s="264" t="s">
        <v>108</v>
      </c>
      <c r="E22" s="264"/>
      <c r="F22" s="264"/>
      <c r="G22" s="264"/>
      <c r="H22" s="38" t="s">
        <v>51</v>
      </c>
      <c r="I22" s="17">
        <v>24.78</v>
      </c>
      <c r="J22" s="47">
        <v>153</v>
      </c>
      <c r="K22" s="17">
        <v>4.0999999999999996</v>
      </c>
      <c r="L22" s="104">
        <v>5.6</v>
      </c>
      <c r="M22" s="104">
        <v>2.2999999999999998</v>
      </c>
      <c r="N22" s="242">
        <v>22.3</v>
      </c>
      <c r="O22" s="245"/>
    </row>
    <row r="23" spans="1:17" ht="39.950000000000003" customHeight="1" x14ac:dyDescent="0.2">
      <c r="A23" s="18" t="s">
        <v>47</v>
      </c>
      <c r="B23" s="21" t="s">
        <v>109</v>
      </c>
      <c r="C23" s="97" t="s">
        <v>110</v>
      </c>
      <c r="D23" s="206" t="s">
        <v>111</v>
      </c>
      <c r="E23" s="207"/>
      <c r="F23" s="207"/>
      <c r="G23" s="208"/>
      <c r="H23" s="38" t="s">
        <v>33</v>
      </c>
      <c r="I23" s="17">
        <v>32.119999999999997</v>
      </c>
      <c r="J23" s="47">
        <v>297</v>
      </c>
      <c r="K23" s="17">
        <v>15.5</v>
      </c>
      <c r="L23" s="104">
        <v>21.2</v>
      </c>
      <c r="M23" s="104">
        <v>2.8</v>
      </c>
      <c r="N23" s="185">
        <v>11.1</v>
      </c>
      <c r="O23" s="186"/>
    </row>
    <row r="24" spans="1:17" ht="39.950000000000003" customHeight="1" x14ac:dyDescent="0.2">
      <c r="A24" s="18"/>
      <c r="B24" s="118" t="s">
        <v>70</v>
      </c>
      <c r="C24" s="97" t="s">
        <v>53</v>
      </c>
      <c r="D24" s="206" t="s">
        <v>112</v>
      </c>
      <c r="E24" s="207"/>
      <c r="F24" s="207"/>
      <c r="G24" s="208"/>
      <c r="H24" s="38" t="s">
        <v>26</v>
      </c>
      <c r="I24" s="17">
        <v>11.25</v>
      </c>
      <c r="J24" s="42">
        <v>60</v>
      </c>
      <c r="K24" s="17">
        <v>0</v>
      </c>
      <c r="L24" s="119">
        <v>0</v>
      </c>
      <c r="M24" s="103">
        <v>0</v>
      </c>
      <c r="N24" s="185">
        <v>15.7</v>
      </c>
      <c r="O24" s="186"/>
    </row>
    <row r="25" spans="1:17" ht="39.950000000000003" customHeight="1" x14ac:dyDescent="0.2">
      <c r="A25" s="18"/>
      <c r="B25" s="112" t="s">
        <v>102</v>
      </c>
      <c r="C25" s="97"/>
      <c r="D25" s="206" t="s">
        <v>113</v>
      </c>
      <c r="E25" s="207"/>
      <c r="F25" s="207"/>
      <c r="G25" s="120"/>
      <c r="H25" s="38" t="s">
        <v>114</v>
      </c>
      <c r="I25" s="17">
        <v>3</v>
      </c>
      <c r="J25" s="16">
        <v>60</v>
      </c>
      <c r="K25" s="16">
        <v>1.2</v>
      </c>
      <c r="L25" s="212">
        <v>2.4</v>
      </c>
      <c r="M25" s="212"/>
      <c r="N25" s="212">
        <v>12.3</v>
      </c>
      <c r="O25" s="213"/>
    </row>
    <row r="26" spans="1:17" ht="39.950000000000003" customHeight="1" x14ac:dyDescent="0.2">
      <c r="A26" s="18"/>
      <c r="B26" s="112" t="s">
        <v>102</v>
      </c>
      <c r="C26" s="97"/>
      <c r="D26" s="206" t="s">
        <v>91</v>
      </c>
      <c r="E26" s="207"/>
      <c r="F26" s="207"/>
      <c r="G26" s="120"/>
      <c r="H26" s="38" t="s">
        <v>115</v>
      </c>
      <c r="I26" s="17">
        <v>4.2</v>
      </c>
      <c r="J26" s="42">
        <v>314.10000000000002</v>
      </c>
      <c r="K26" s="17">
        <v>3.2</v>
      </c>
      <c r="L26" s="17">
        <v>0.96</v>
      </c>
      <c r="M26" s="17">
        <v>0.96</v>
      </c>
      <c r="N26" s="185">
        <v>13.76</v>
      </c>
      <c r="O26" s="186"/>
    </row>
    <row r="27" spans="1:17" ht="37.5" customHeight="1" x14ac:dyDescent="0.2">
      <c r="A27" s="86"/>
      <c r="B27" s="14" t="s">
        <v>76</v>
      </c>
      <c r="C27" s="128"/>
      <c r="D27" s="184" t="s">
        <v>61</v>
      </c>
      <c r="E27" s="184"/>
      <c r="F27" s="184"/>
      <c r="G27" s="184"/>
      <c r="H27" s="38" t="s">
        <v>31</v>
      </c>
      <c r="I27" s="17">
        <v>16.8</v>
      </c>
      <c r="J27" s="42">
        <v>72.400000000000006</v>
      </c>
      <c r="K27" s="17">
        <v>2.1</v>
      </c>
      <c r="L27" s="103">
        <v>0.5</v>
      </c>
      <c r="M27" s="103">
        <v>2.2999999999999998</v>
      </c>
      <c r="N27" s="242">
        <v>13.7</v>
      </c>
      <c r="O27" s="245"/>
    </row>
    <row r="28" spans="1:17" ht="36.75" customHeight="1" thickBot="1" x14ac:dyDescent="0.25">
      <c r="A28" s="28"/>
      <c r="B28" s="51"/>
      <c r="C28" s="51"/>
      <c r="D28" s="176" t="s">
        <v>36</v>
      </c>
      <c r="E28" s="176"/>
      <c r="F28" s="176"/>
      <c r="G28" s="176"/>
      <c r="H28" s="52"/>
      <c r="I28" s="53">
        <f>SUM(I20:I27)</f>
        <v>100</v>
      </c>
      <c r="J28" s="53">
        <f>SUM(J20:J27)</f>
        <v>1144</v>
      </c>
      <c r="K28" s="53">
        <f>SUM(K20:K27)</f>
        <v>34.5</v>
      </c>
      <c r="L28" s="177">
        <f>SUM(L20:L27)</f>
        <v>31.959999999999997</v>
      </c>
      <c r="M28" s="177"/>
      <c r="N28" s="177">
        <f>SUM(N20:O27)</f>
        <v>105.86</v>
      </c>
      <c r="O28" s="178"/>
    </row>
    <row r="29" spans="1:17" ht="39.950000000000003" customHeight="1" thickBot="1" x14ac:dyDescent="0.35">
      <c r="A29" s="65"/>
      <c r="B29" s="66"/>
      <c r="C29" s="66"/>
      <c r="D29" s="156" t="s">
        <v>57</v>
      </c>
      <c r="E29" s="157"/>
      <c r="F29" s="157"/>
      <c r="G29" s="67"/>
      <c r="H29" s="68"/>
      <c r="I29" s="69">
        <f>I28+I18</f>
        <v>185</v>
      </c>
      <c r="J29" s="125">
        <f>J18+J27</f>
        <v>784.4</v>
      </c>
      <c r="K29" s="126">
        <f>SUM(K18+K27)</f>
        <v>67.199999999999989</v>
      </c>
      <c r="L29" s="255">
        <f>L18+L27</f>
        <v>612.85</v>
      </c>
      <c r="M29" s="256"/>
      <c r="N29" s="257">
        <f>N18+N27</f>
        <v>154.85</v>
      </c>
      <c r="O29" s="258"/>
    </row>
    <row r="30" spans="1:17" ht="19.5" customHeight="1" x14ac:dyDescent="0.25">
      <c r="A30" s="99"/>
      <c r="B30" s="71"/>
      <c r="C30" s="71"/>
      <c r="D30" s="71"/>
      <c r="E30" s="71"/>
      <c r="F30" s="71"/>
      <c r="G30" s="71"/>
      <c r="H30" s="71"/>
      <c r="I30" s="71"/>
      <c r="J30" s="71"/>
      <c r="K30" s="5"/>
      <c r="L30" s="5"/>
      <c r="M30" s="5"/>
      <c r="N30" s="5"/>
      <c r="O30" s="5"/>
      <c r="P30" s="5"/>
      <c r="Q30" s="5"/>
    </row>
    <row r="31" spans="1:17" ht="18" x14ac:dyDescent="0.25">
      <c r="A31" s="99"/>
      <c r="B31" s="71"/>
      <c r="C31" s="71"/>
      <c r="D31" s="71"/>
      <c r="E31" s="71"/>
      <c r="F31" s="73"/>
      <c r="G31" s="71"/>
      <c r="H31" s="71"/>
      <c r="I31" s="71"/>
      <c r="J31" s="71"/>
      <c r="K31" s="5"/>
      <c r="L31" s="72"/>
      <c r="M31" s="5"/>
      <c r="N31" s="5"/>
      <c r="O31" s="5"/>
      <c r="P31" s="5"/>
      <c r="Q31" s="5"/>
    </row>
    <row r="32" spans="1:17" ht="30.75" customHeight="1" x14ac:dyDescent="0.25">
      <c r="A32" s="71"/>
      <c r="B32" s="71"/>
      <c r="C32" s="71"/>
      <c r="D32" s="71"/>
      <c r="E32" s="155"/>
      <c r="F32" s="155"/>
      <c r="G32" s="155"/>
      <c r="H32" s="71"/>
      <c r="I32" s="71"/>
      <c r="J32" s="71"/>
      <c r="K32" s="5"/>
      <c r="L32" s="5"/>
      <c r="M32" s="5"/>
      <c r="N32" s="5"/>
      <c r="O32" s="5"/>
      <c r="P32" s="5"/>
      <c r="Q32" s="5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 x14ac:dyDescent="0.2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0"/>
    </row>
    <row r="39" spans="1:34" hidden="1" x14ac:dyDescent="0.2"/>
    <row r="40" spans="1:34" hidden="1" x14ac:dyDescent="0.2"/>
    <row r="41" spans="1:34" hidden="1" x14ac:dyDescent="0.2"/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55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N16:O16"/>
    <mergeCell ref="D17:G17"/>
    <mergeCell ref="L17:M17"/>
    <mergeCell ref="N17:O17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9:F29"/>
    <mergeCell ref="L29:M29"/>
    <mergeCell ref="N29:O29"/>
    <mergeCell ref="D24:G24"/>
    <mergeCell ref="N24:O24"/>
    <mergeCell ref="D25:F25"/>
    <mergeCell ref="L25:M25"/>
    <mergeCell ref="N25:O25"/>
    <mergeCell ref="D26:F26"/>
    <mergeCell ref="N26:O26"/>
    <mergeCell ref="D27:G27"/>
    <mergeCell ref="N27:O27"/>
    <mergeCell ref="D28:G28"/>
    <mergeCell ref="L28:M28"/>
    <mergeCell ref="N28:O28"/>
    <mergeCell ref="E32:G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60"/>
  <sheetViews>
    <sheetView view="pageBreakPreview" topLeftCell="A27" zoomScale="75" zoomScaleNormal="75" zoomScaleSheetLayoutView="75" workbookViewId="0">
      <selection activeCell="A34" sqref="A34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123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14" t="s">
        <v>9</v>
      </c>
      <c r="E9" s="214"/>
      <c r="F9" s="214"/>
      <c r="G9" s="214"/>
      <c r="H9" s="12" t="s">
        <v>10</v>
      </c>
      <c r="I9" s="12" t="s">
        <v>11</v>
      </c>
      <c r="J9" s="12" t="s">
        <v>12</v>
      </c>
      <c r="K9" s="12" t="s">
        <v>13</v>
      </c>
      <c r="L9" s="214" t="s">
        <v>14</v>
      </c>
      <c r="M9" s="215"/>
      <c r="N9" s="216" t="s">
        <v>15</v>
      </c>
      <c r="O9" s="217"/>
    </row>
    <row r="10" spans="1:24" ht="20.25" hidden="1" customHeight="1" thickBot="1" x14ac:dyDescent="0.25">
      <c r="A10" s="218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97"/>
      <c r="D11" s="294" t="s">
        <v>124</v>
      </c>
      <c r="E11" s="294"/>
      <c r="F11" s="294"/>
      <c r="G11" s="294"/>
      <c r="H11" s="15" t="s">
        <v>78</v>
      </c>
      <c r="I11" s="16">
        <v>6.57</v>
      </c>
      <c r="J11" s="17">
        <v>112</v>
      </c>
      <c r="K11" s="17">
        <v>45</v>
      </c>
      <c r="L11" s="185">
        <v>10</v>
      </c>
      <c r="M11" s="185"/>
      <c r="N11" s="185">
        <v>63</v>
      </c>
      <c r="O11" s="186"/>
      <c r="P11">
        <v>63</v>
      </c>
    </row>
    <row r="12" spans="1:24" ht="39.950000000000003" customHeight="1" x14ac:dyDescent="0.2">
      <c r="A12" s="18"/>
      <c r="B12" s="14" t="s">
        <v>67</v>
      </c>
      <c r="C12" s="41" t="s">
        <v>125</v>
      </c>
      <c r="D12" s="179" t="s">
        <v>126</v>
      </c>
      <c r="E12" s="179"/>
      <c r="F12" s="179"/>
      <c r="G12" s="179"/>
      <c r="H12" s="38" t="s">
        <v>33</v>
      </c>
      <c r="I12" s="17">
        <v>37.770000000000003</v>
      </c>
      <c r="J12" s="42">
        <v>307</v>
      </c>
      <c r="K12" s="17">
        <v>14.9</v>
      </c>
      <c r="L12" s="174">
        <v>21.2</v>
      </c>
      <c r="M12" s="174"/>
      <c r="N12" s="242">
        <v>13.8</v>
      </c>
      <c r="O12" s="245"/>
    </row>
    <row r="13" spans="1:24" ht="51" customHeight="1" x14ac:dyDescent="0.2">
      <c r="A13" s="18" t="s">
        <v>22</v>
      </c>
      <c r="B13" s="14" t="s">
        <v>23</v>
      </c>
      <c r="C13" s="41" t="s">
        <v>127</v>
      </c>
      <c r="D13" s="206" t="s">
        <v>128</v>
      </c>
      <c r="E13" s="207"/>
      <c r="F13" s="207"/>
      <c r="G13" s="208"/>
      <c r="H13" s="38" t="s">
        <v>129</v>
      </c>
      <c r="I13" s="17">
        <v>16.96</v>
      </c>
      <c r="J13" s="47">
        <v>300.70999999999998</v>
      </c>
      <c r="K13" s="17">
        <v>10.6</v>
      </c>
      <c r="L13" s="293">
        <v>12.3</v>
      </c>
      <c r="M13" s="293"/>
      <c r="N13" s="185">
        <v>34.020000000000003</v>
      </c>
      <c r="O13" s="186"/>
    </row>
    <row r="14" spans="1:24" ht="39.950000000000003" customHeight="1" x14ac:dyDescent="0.2">
      <c r="A14" s="18"/>
      <c r="B14" s="14"/>
      <c r="C14" s="97" t="s">
        <v>130</v>
      </c>
      <c r="D14" s="179" t="s">
        <v>131</v>
      </c>
      <c r="E14" s="179"/>
      <c r="F14" s="179"/>
      <c r="G14" s="179"/>
      <c r="H14" s="38" t="s">
        <v>26</v>
      </c>
      <c r="I14" s="17">
        <v>6.14</v>
      </c>
      <c r="J14" s="16">
        <v>252</v>
      </c>
      <c r="K14" s="16">
        <v>2.4</v>
      </c>
      <c r="L14" s="20">
        <v>0</v>
      </c>
      <c r="M14" s="20">
        <v>0</v>
      </c>
      <c r="N14" s="198">
        <v>63.2</v>
      </c>
      <c r="O14" s="199"/>
    </row>
    <row r="15" spans="1:24" ht="39.950000000000003" customHeight="1" x14ac:dyDescent="0.2">
      <c r="A15" s="86"/>
      <c r="B15" s="14"/>
      <c r="C15" s="21"/>
      <c r="D15" s="285" t="s">
        <v>91</v>
      </c>
      <c r="E15" s="286"/>
      <c r="F15" s="286"/>
      <c r="G15" s="287"/>
      <c r="H15" s="74" t="s">
        <v>60</v>
      </c>
      <c r="I15" s="47">
        <v>3.76</v>
      </c>
      <c r="J15" s="47">
        <v>93.6</v>
      </c>
      <c r="K15" s="47">
        <v>0.8</v>
      </c>
      <c r="L15" s="104">
        <v>12.3</v>
      </c>
      <c r="M15" s="104">
        <v>0</v>
      </c>
      <c r="N15" s="288">
        <v>22.6</v>
      </c>
      <c r="O15" s="289"/>
    </row>
    <row r="16" spans="1:24" ht="39.950000000000003" customHeight="1" thickBot="1" x14ac:dyDescent="0.25">
      <c r="A16" s="87"/>
      <c r="B16" s="129"/>
      <c r="C16" s="130"/>
      <c r="D16" s="290" t="s">
        <v>113</v>
      </c>
      <c r="E16" s="291"/>
      <c r="F16" s="291"/>
      <c r="G16" s="292"/>
      <c r="H16" s="131" t="s">
        <v>132</v>
      </c>
      <c r="I16" s="132">
        <v>1.95</v>
      </c>
      <c r="J16" s="16">
        <v>60</v>
      </c>
      <c r="K16" s="16">
        <v>1.2</v>
      </c>
      <c r="L16" s="212">
        <v>2.4</v>
      </c>
      <c r="M16" s="212"/>
      <c r="N16" s="212">
        <v>12.3</v>
      </c>
      <c r="O16" s="213"/>
    </row>
    <row r="17" spans="1:15" ht="39.950000000000003" customHeight="1" thickBot="1" x14ac:dyDescent="0.25">
      <c r="A17" s="30" t="s">
        <v>34</v>
      </c>
      <c r="B17" s="88" t="s">
        <v>76</v>
      </c>
      <c r="C17" s="133"/>
      <c r="D17" s="281" t="s">
        <v>61</v>
      </c>
      <c r="E17" s="282"/>
      <c r="F17" s="282"/>
      <c r="G17" s="283"/>
      <c r="H17" s="90" t="s">
        <v>133</v>
      </c>
      <c r="I17" s="134">
        <v>16.72</v>
      </c>
      <c r="J17" s="76">
        <v>92</v>
      </c>
      <c r="K17" s="76">
        <v>2.7</v>
      </c>
      <c r="L17" s="235">
        <v>2.5</v>
      </c>
      <c r="M17" s="236"/>
      <c r="N17" s="235">
        <v>18.100000000000001</v>
      </c>
      <c r="O17" s="284"/>
    </row>
    <row r="18" spans="1:15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89.87</v>
      </c>
      <c r="J18" s="37">
        <f>SUM(J11:J17)</f>
        <v>1217.31</v>
      </c>
      <c r="K18" s="37">
        <f>SUM(K10:K17)</f>
        <v>77.600000000000009</v>
      </c>
      <c r="L18" s="188">
        <f>SUM(L10:M17)</f>
        <v>60.699999999999996</v>
      </c>
      <c r="M18" s="188"/>
      <c r="N18" s="188">
        <f>SUM(N10:O17)</f>
        <v>227.01999999999998</v>
      </c>
      <c r="O18" s="189"/>
    </row>
    <row r="19" spans="1:15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5" ht="39.950000000000003" customHeight="1" x14ac:dyDescent="0.2">
      <c r="A20" s="13"/>
      <c r="B20" s="94" t="s">
        <v>64</v>
      </c>
      <c r="C20" s="113"/>
      <c r="D20" s="265" t="s">
        <v>134</v>
      </c>
      <c r="E20" s="265"/>
      <c r="F20" s="265"/>
      <c r="G20" s="265"/>
      <c r="H20" s="114" t="s">
        <v>33</v>
      </c>
      <c r="I20" s="115">
        <v>12.71</v>
      </c>
      <c r="J20" s="115">
        <v>10.4</v>
      </c>
      <c r="K20" s="115">
        <v>0.8</v>
      </c>
      <c r="L20" s="116">
        <v>0</v>
      </c>
      <c r="M20" s="116">
        <f>SUM(L20)</f>
        <v>0</v>
      </c>
      <c r="N20" s="266">
        <v>1.8</v>
      </c>
      <c r="O20" s="267"/>
    </row>
    <row r="21" spans="1:15" ht="49.5" customHeight="1" x14ac:dyDescent="0.2">
      <c r="A21" s="18"/>
      <c r="B21" s="117" t="s">
        <v>39</v>
      </c>
      <c r="C21" s="97" t="s">
        <v>135</v>
      </c>
      <c r="D21" s="179" t="s">
        <v>136</v>
      </c>
      <c r="E21" s="179"/>
      <c r="F21" s="179"/>
      <c r="G21" s="179"/>
      <c r="H21" s="38" t="s">
        <v>137</v>
      </c>
      <c r="I21" s="16">
        <v>19.79</v>
      </c>
      <c r="J21" s="17">
        <v>275.60000000000002</v>
      </c>
      <c r="K21" s="17">
        <v>11.4</v>
      </c>
      <c r="L21" s="185">
        <v>2.8</v>
      </c>
      <c r="M21" s="185"/>
      <c r="N21" s="185">
        <v>27.3</v>
      </c>
      <c r="O21" s="186"/>
    </row>
    <row r="22" spans="1:15" ht="39.950000000000003" customHeight="1" x14ac:dyDescent="0.2">
      <c r="A22" s="18"/>
      <c r="B22" s="14" t="s">
        <v>48</v>
      </c>
      <c r="C22" s="97" t="s">
        <v>138</v>
      </c>
      <c r="D22" s="184" t="s">
        <v>139</v>
      </c>
      <c r="E22" s="184"/>
      <c r="F22" s="184"/>
      <c r="G22" s="184"/>
      <c r="H22" s="38" t="s">
        <v>51</v>
      </c>
      <c r="I22" s="17">
        <v>11</v>
      </c>
      <c r="J22" s="17">
        <v>283</v>
      </c>
      <c r="K22" s="17">
        <v>8.4</v>
      </c>
      <c r="L22" s="242">
        <v>112</v>
      </c>
      <c r="M22" s="243"/>
      <c r="N22" s="185">
        <v>45</v>
      </c>
      <c r="O22" s="186"/>
    </row>
    <row r="23" spans="1:15" ht="39.950000000000003" customHeight="1" x14ac:dyDescent="0.2">
      <c r="A23" s="18"/>
      <c r="B23" s="14" t="s">
        <v>109</v>
      </c>
      <c r="C23" s="97" t="s">
        <v>140</v>
      </c>
      <c r="D23" s="206" t="s">
        <v>141</v>
      </c>
      <c r="E23" s="207"/>
      <c r="F23" s="208"/>
      <c r="G23" s="135"/>
      <c r="H23" s="38" t="s">
        <v>142</v>
      </c>
      <c r="I23" s="17">
        <v>40.1</v>
      </c>
      <c r="J23" s="17">
        <v>110</v>
      </c>
      <c r="K23" s="17">
        <v>13.3</v>
      </c>
      <c r="L23" s="136"/>
      <c r="M23" s="137">
        <v>4.7</v>
      </c>
      <c r="N23" s="43">
        <v>3.8</v>
      </c>
      <c r="O23" s="44"/>
    </row>
    <row r="24" spans="1:15" ht="39.950000000000003" customHeight="1" x14ac:dyDescent="0.2">
      <c r="A24" s="18" t="s">
        <v>47</v>
      </c>
      <c r="B24" s="14" t="s">
        <v>23</v>
      </c>
      <c r="C24" s="97" t="s">
        <v>87</v>
      </c>
      <c r="D24" s="239" t="s">
        <v>88</v>
      </c>
      <c r="E24" s="240"/>
      <c r="F24" s="240"/>
      <c r="G24" s="241"/>
      <c r="H24" s="15" t="s">
        <v>26</v>
      </c>
      <c r="I24" s="17">
        <v>5.22</v>
      </c>
      <c r="J24" s="17">
        <v>105</v>
      </c>
      <c r="K24" s="17">
        <v>0</v>
      </c>
      <c r="L24" s="242">
        <v>0</v>
      </c>
      <c r="M24" s="243"/>
      <c r="N24" s="185">
        <v>27.1</v>
      </c>
      <c r="O24" s="186"/>
    </row>
    <row r="25" spans="1:15" ht="39.950000000000003" customHeight="1" x14ac:dyDescent="0.2">
      <c r="A25" s="18"/>
      <c r="B25" s="118" t="s">
        <v>143</v>
      </c>
      <c r="C25" s="97"/>
      <c r="D25" s="184" t="s">
        <v>89</v>
      </c>
      <c r="E25" s="184"/>
      <c r="F25" s="184"/>
      <c r="G25" s="184"/>
      <c r="H25" s="38" t="s">
        <v>144</v>
      </c>
      <c r="I25" s="16">
        <v>3.47</v>
      </c>
      <c r="J25" s="17">
        <v>72.400000000000006</v>
      </c>
      <c r="K25" s="17">
        <v>2.6</v>
      </c>
      <c r="L25" s="185">
        <v>0.5</v>
      </c>
      <c r="M25" s="185"/>
      <c r="N25" s="185">
        <v>13.7</v>
      </c>
      <c r="O25" s="186"/>
    </row>
    <row r="26" spans="1:15" ht="39.950000000000003" customHeight="1" x14ac:dyDescent="0.2">
      <c r="A26" s="18"/>
      <c r="B26" s="21" t="s">
        <v>145</v>
      </c>
      <c r="C26" s="19" t="s">
        <v>146</v>
      </c>
      <c r="D26" s="277" t="s">
        <v>147</v>
      </c>
      <c r="E26" s="277"/>
      <c r="F26" s="277"/>
      <c r="G26" s="277"/>
      <c r="H26" s="15" t="s">
        <v>33</v>
      </c>
      <c r="I26" s="16">
        <v>7.71</v>
      </c>
      <c r="J26" s="17">
        <v>314.10000000000002</v>
      </c>
      <c r="K26" s="17">
        <v>12.9</v>
      </c>
      <c r="L26" s="185">
        <v>9.8000000000000007</v>
      </c>
      <c r="M26" s="185"/>
      <c r="N26" s="185">
        <v>43.1</v>
      </c>
      <c r="O26" s="186"/>
    </row>
    <row r="27" spans="1:15" ht="39.950000000000003" customHeight="1" x14ac:dyDescent="0.2">
      <c r="A27" s="48"/>
      <c r="B27" s="98"/>
      <c r="C27" s="14"/>
      <c r="D27" s="173"/>
      <c r="E27" s="173"/>
      <c r="F27" s="173"/>
      <c r="G27" s="173"/>
      <c r="H27" s="138"/>
      <c r="I27" s="139"/>
      <c r="J27" s="42"/>
      <c r="K27" s="42"/>
      <c r="L27" s="174"/>
      <c r="M27" s="174"/>
      <c r="N27" s="174"/>
      <c r="O27" s="175"/>
    </row>
    <row r="28" spans="1:15" ht="37.5" customHeight="1" thickBot="1" x14ac:dyDescent="0.25">
      <c r="A28" s="50"/>
      <c r="B28" s="51"/>
      <c r="C28" s="51"/>
      <c r="D28" s="176" t="s">
        <v>36</v>
      </c>
      <c r="E28" s="176"/>
      <c r="F28" s="176"/>
      <c r="G28" s="176"/>
      <c r="H28" s="52"/>
      <c r="I28" s="53">
        <f>SUM(I20:I27)</f>
        <v>99.999999999999986</v>
      </c>
      <c r="J28" s="53">
        <f>SUM(J20:J27)</f>
        <v>1170.5</v>
      </c>
      <c r="K28" s="53">
        <f>SUM(K20:K27)</f>
        <v>49.400000000000006</v>
      </c>
      <c r="L28" s="177">
        <f>SUM(L20:M27)</f>
        <v>129.80000000000001</v>
      </c>
      <c r="M28" s="177"/>
      <c r="N28" s="177">
        <f>SUM(N20:O27)</f>
        <v>161.80000000000001</v>
      </c>
      <c r="O28" s="178"/>
    </row>
    <row r="29" spans="1:15" ht="39.75" hidden="1" customHeight="1" thickBot="1" x14ac:dyDescent="0.35">
      <c r="A29" s="163"/>
      <c r="B29" s="164"/>
      <c r="C29" s="164"/>
      <c r="D29" s="164"/>
      <c r="E29" s="164"/>
      <c r="F29" s="164"/>
      <c r="G29" s="164"/>
      <c r="H29" s="54"/>
      <c r="I29" s="54"/>
      <c r="J29" s="54"/>
      <c r="K29" s="54"/>
      <c r="L29" s="54"/>
      <c r="M29" s="54"/>
      <c r="N29" s="164"/>
      <c r="O29" s="165"/>
    </row>
    <row r="30" spans="1:15" ht="39.75" hidden="1" customHeight="1" thickBot="1" x14ac:dyDescent="0.25">
      <c r="A30" s="55"/>
      <c r="B30" s="56"/>
      <c r="C30" s="56"/>
      <c r="D30" s="166"/>
      <c r="E30" s="166"/>
      <c r="F30" s="166"/>
      <c r="G30" s="166"/>
      <c r="H30" s="57"/>
      <c r="I30" s="58"/>
      <c r="J30" s="59"/>
      <c r="K30" s="59"/>
      <c r="L30" s="167"/>
      <c r="M30" s="168"/>
      <c r="N30" s="168"/>
      <c r="O30" s="169"/>
    </row>
    <row r="31" spans="1:15" ht="39.75" hidden="1" customHeight="1" x14ac:dyDescent="0.2">
      <c r="A31" s="60"/>
      <c r="B31" s="61"/>
      <c r="C31" s="61"/>
      <c r="D31" s="170"/>
      <c r="E31" s="170"/>
      <c r="F31" s="170"/>
      <c r="G31" s="170"/>
      <c r="H31" s="62"/>
      <c r="I31" s="63"/>
      <c r="J31" s="124"/>
      <c r="K31" s="124"/>
      <c r="L31" s="259"/>
      <c r="M31" s="259"/>
      <c r="N31" s="259"/>
      <c r="O31" s="260"/>
    </row>
    <row r="32" spans="1:15" ht="39.950000000000003" customHeight="1" thickBot="1" x14ac:dyDescent="0.35">
      <c r="A32" s="65"/>
      <c r="B32" s="66"/>
      <c r="C32" s="66"/>
      <c r="D32" s="156" t="s">
        <v>57</v>
      </c>
      <c r="E32" s="157"/>
      <c r="F32" s="157"/>
      <c r="G32" s="67"/>
      <c r="H32" s="68"/>
      <c r="I32" s="140">
        <f>I18+I28+I31</f>
        <v>189.87</v>
      </c>
      <c r="J32" s="126">
        <f>J18+J28</f>
        <v>2387.81</v>
      </c>
      <c r="K32" s="141">
        <f>SUM(K18+K28)</f>
        <v>127.00000000000001</v>
      </c>
      <c r="L32" s="255">
        <f>L18+L28</f>
        <v>190.5</v>
      </c>
      <c r="M32" s="256"/>
      <c r="N32" s="257">
        <f>N18+N28</f>
        <v>388.82</v>
      </c>
      <c r="O32" s="258"/>
    </row>
    <row r="33" spans="1:34" ht="19.5" customHeight="1" x14ac:dyDescent="0.25">
      <c r="A33" s="99"/>
      <c r="B33" s="71"/>
      <c r="C33" s="71"/>
      <c r="D33" s="71"/>
      <c r="E33" s="71"/>
      <c r="F33" s="71"/>
      <c r="G33" s="71"/>
      <c r="H33" s="71"/>
      <c r="I33" s="71"/>
      <c r="J33" s="71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30.75" customHeight="1" x14ac:dyDescent="0.25">
      <c r="A34" s="71"/>
      <c r="B34" s="71"/>
      <c r="C34" s="71"/>
      <c r="D34" s="71"/>
      <c r="E34" s="155"/>
      <c r="F34" s="155"/>
      <c r="G34" s="155"/>
      <c r="H34" s="71"/>
      <c r="I34" s="71"/>
      <c r="J34" s="71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34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34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34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34" ht="0.75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0"/>
    </row>
    <row r="41" spans="1:34" hidden="1" x14ac:dyDescent="0.2"/>
    <row r="42" spans="1:34" hidden="1" x14ac:dyDescent="0.2"/>
    <row r="43" spans="1:34" hidden="1" x14ac:dyDescent="0.2"/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N14:O14"/>
    <mergeCell ref="D15:G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F23"/>
    <mergeCell ref="D24:G24"/>
    <mergeCell ref="L24:M24"/>
    <mergeCell ref="N24:O24"/>
    <mergeCell ref="D25:G25"/>
    <mergeCell ref="L25:M25"/>
    <mergeCell ref="N25:O25"/>
    <mergeCell ref="D26:G26"/>
    <mergeCell ref="L26:M26"/>
    <mergeCell ref="N26:O26"/>
    <mergeCell ref="D31:G31"/>
    <mergeCell ref="L31:M31"/>
    <mergeCell ref="N31:O31"/>
    <mergeCell ref="D27:G27"/>
    <mergeCell ref="L27:M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N32:O32"/>
    <mergeCell ref="E34:G34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9"/>
  <sheetViews>
    <sheetView view="pageBreakPreview" topLeftCell="A24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123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93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14" t="s">
        <v>9</v>
      </c>
      <c r="E9" s="214"/>
      <c r="F9" s="214"/>
      <c r="G9" s="214"/>
      <c r="H9" s="12" t="s">
        <v>10</v>
      </c>
      <c r="I9" s="12" t="s">
        <v>11</v>
      </c>
      <c r="J9" s="12" t="s">
        <v>12</v>
      </c>
      <c r="K9" s="12" t="s">
        <v>13</v>
      </c>
      <c r="L9" s="214" t="s">
        <v>14</v>
      </c>
      <c r="M9" s="215"/>
      <c r="N9" s="216" t="s">
        <v>15</v>
      </c>
      <c r="O9" s="217"/>
    </row>
    <row r="10" spans="1:24" ht="20.25" hidden="1" customHeight="1" thickBot="1" x14ac:dyDescent="0.25">
      <c r="A10" s="218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2"/>
      <c r="P10" s="10"/>
    </row>
    <row r="11" spans="1:24" ht="39.950000000000003" customHeight="1" x14ac:dyDescent="0.2">
      <c r="A11" s="13"/>
      <c r="B11" s="14" t="s">
        <v>64</v>
      </c>
      <c r="C11" s="97"/>
      <c r="D11" s="294"/>
      <c r="E11" s="294"/>
      <c r="F11" s="294"/>
      <c r="G11" s="294"/>
      <c r="H11" s="15"/>
      <c r="I11" s="16"/>
      <c r="J11" s="17"/>
      <c r="K11" s="17"/>
      <c r="L11" s="185"/>
      <c r="M11" s="185"/>
      <c r="N11" s="185"/>
      <c r="O11" s="186"/>
    </row>
    <row r="12" spans="1:24" ht="39.950000000000003" customHeight="1" x14ac:dyDescent="0.2">
      <c r="A12" s="18"/>
      <c r="B12" s="14" t="s">
        <v>67</v>
      </c>
      <c r="C12" s="41" t="s">
        <v>125</v>
      </c>
      <c r="D12" s="179" t="s">
        <v>126</v>
      </c>
      <c r="E12" s="179"/>
      <c r="F12" s="179"/>
      <c r="G12" s="179"/>
      <c r="H12" s="38" t="s">
        <v>33</v>
      </c>
      <c r="I12" s="17">
        <v>42.69</v>
      </c>
      <c r="J12" s="42">
        <v>307</v>
      </c>
      <c r="K12" s="17">
        <v>14.9</v>
      </c>
      <c r="L12" s="174">
        <v>21.2</v>
      </c>
      <c r="M12" s="174"/>
      <c r="N12" s="242">
        <v>13.8</v>
      </c>
      <c r="O12" s="245"/>
    </row>
    <row r="13" spans="1:24" ht="51" customHeight="1" x14ac:dyDescent="0.2">
      <c r="A13" s="18" t="s">
        <v>22</v>
      </c>
      <c r="B13" s="14" t="s">
        <v>23</v>
      </c>
      <c r="C13" s="41" t="s">
        <v>127</v>
      </c>
      <c r="D13" s="206" t="s">
        <v>128</v>
      </c>
      <c r="E13" s="207"/>
      <c r="F13" s="207"/>
      <c r="G13" s="208"/>
      <c r="H13" s="38" t="s">
        <v>129</v>
      </c>
      <c r="I13" s="17">
        <v>19.170000000000002</v>
      </c>
      <c r="J13" s="47">
        <v>300.70999999999998</v>
      </c>
      <c r="K13" s="17">
        <v>10.6</v>
      </c>
      <c r="L13" s="293">
        <v>12.3</v>
      </c>
      <c r="M13" s="293"/>
      <c r="N13" s="185">
        <v>34.020000000000003</v>
      </c>
      <c r="O13" s="186"/>
    </row>
    <row r="14" spans="1:24" ht="39.950000000000003" customHeight="1" x14ac:dyDescent="0.2">
      <c r="A14" s="18"/>
      <c r="B14" s="14"/>
      <c r="C14" s="97" t="s">
        <v>130</v>
      </c>
      <c r="D14" s="179" t="s">
        <v>131</v>
      </c>
      <c r="E14" s="179"/>
      <c r="F14" s="179"/>
      <c r="G14" s="179"/>
      <c r="H14" s="38" t="s">
        <v>26</v>
      </c>
      <c r="I14" s="17">
        <v>6.95</v>
      </c>
      <c r="J14" s="16">
        <v>252</v>
      </c>
      <c r="K14" s="16">
        <v>2.4</v>
      </c>
      <c r="L14" s="20">
        <v>0</v>
      </c>
      <c r="M14" s="20">
        <v>0</v>
      </c>
      <c r="N14" s="198">
        <v>63.2</v>
      </c>
      <c r="O14" s="199"/>
    </row>
    <row r="15" spans="1:24" ht="39.950000000000003" customHeight="1" x14ac:dyDescent="0.2">
      <c r="A15" s="86"/>
      <c r="B15" s="14"/>
      <c r="C15" s="142"/>
      <c r="D15" s="209" t="s">
        <v>91</v>
      </c>
      <c r="E15" s="210"/>
      <c r="F15" s="210"/>
      <c r="G15" s="211"/>
      <c r="H15" s="15" t="s">
        <v>148</v>
      </c>
      <c r="I15" s="16">
        <v>2.54</v>
      </c>
      <c r="J15" s="16">
        <v>93.6</v>
      </c>
      <c r="K15" s="16">
        <v>0.8</v>
      </c>
      <c r="L15" s="20">
        <v>12.3</v>
      </c>
      <c r="M15" s="20">
        <v>0</v>
      </c>
      <c r="N15" s="198">
        <v>22.6</v>
      </c>
      <c r="O15" s="199"/>
    </row>
    <row r="16" spans="1:24" ht="39.950000000000003" customHeight="1" thickBot="1" x14ac:dyDescent="0.25">
      <c r="A16" s="87"/>
      <c r="B16" s="129"/>
      <c r="C16" s="143"/>
      <c r="D16" s="295"/>
      <c r="E16" s="295"/>
      <c r="F16" s="295"/>
      <c r="G16" s="295"/>
      <c r="H16" s="144"/>
      <c r="I16" s="145"/>
      <c r="J16" s="145"/>
      <c r="K16" s="145"/>
      <c r="L16" s="296"/>
      <c r="M16" s="296"/>
      <c r="N16" s="296"/>
      <c r="O16" s="297"/>
    </row>
    <row r="17" spans="1:20" ht="39.950000000000003" customHeight="1" thickBot="1" x14ac:dyDescent="0.25">
      <c r="A17" s="30" t="s">
        <v>34</v>
      </c>
      <c r="B17" s="30" t="s">
        <v>76</v>
      </c>
      <c r="C17" s="31"/>
      <c r="D17" s="248" t="s">
        <v>61</v>
      </c>
      <c r="E17" s="248"/>
      <c r="F17" s="248"/>
      <c r="G17" s="248"/>
      <c r="H17" s="75" t="s">
        <v>31</v>
      </c>
      <c r="I17" s="76">
        <v>13.65</v>
      </c>
      <c r="J17" s="76">
        <v>102</v>
      </c>
      <c r="K17" s="76">
        <v>65.3</v>
      </c>
      <c r="L17" s="237">
        <v>0</v>
      </c>
      <c r="M17" s="237"/>
      <c r="N17" s="237">
        <v>54.2</v>
      </c>
      <c r="O17" s="238"/>
    </row>
    <row r="18" spans="1:20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85.000000000000014</v>
      </c>
      <c r="J18" s="37">
        <f>SUM(J11:J17)</f>
        <v>1055.31</v>
      </c>
      <c r="K18" s="37">
        <f>SUM(K10:K17)</f>
        <v>94</v>
      </c>
      <c r="L18" s="188">
        <f>SUM(L10:M17)</f>
        <v>45.8</v>
      </c>
      <c r="M18" s="188"/>
      <c r="N18" s="188">
        <f>SUM(N10:O17)</f>
        <v>187.82</v>
      </c>
      <c r="O18" s="189"/>
    </row>
    <row r="19" spans="1:20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20" ht="39.950000000000003" customHeight="1" x14ac:dyDescent="0.2">
      <c r="A20" s="13"/>
      <c r="B20" s="94" t="s">
        <v>64</v>
      </c>
      <c r="C20" s="113"/>
      <c r="D20" s="265" t="s">
        <v>134</v>
      </c>
      <c r="E20" s="265"/>
      <c r="F20" s="265"/>
      <c r="G20" s="265"/>
      <c r="H20" s="114" t="s">
        <v>33</v>
      </c>
      <c r="I20" s="115">
        <v>12.71</v>
      </c>
      <c r="J20" s="115">
        <v>10.4</v>
      </c>
      <c r="K20" s="115">
        <v>0.8</v>
      </c>
      <c r="L20" s="116">
        <v>0</v>
      </c>
      <c r="M20" s="116">
        <f>SUM(L20)</f>
        <v>0</v>
      </c>
      <c r="N20" s="266">
        <v>1.8</v>
      </c>
      <c r="O20" s="267"/>
    </row>
    <row r="21" spans="1:20" ht="49.5" customHeight="1" x14ac:dyDescent="0.2">
      <c r="A21" s="18"/>
      <c r="B21" s="117" t="s">
        <v>39</v>
      </c>
      <c r="C21" s="97" t="s">
        <v>135</v>
      </c>
      <c r="D21" s="179" t="s">
        <v>136</v>
      </c>
      <c r="E21" s="179"/>
      <c r="F21" s="179"/>
      <c r="G21" s="179"/>
      <c r="H21" s="38" t="s">
        <v>137</v>
      </c>
      <c r="I21" s="16">
        <v>19.79</v>
      </c>
      <c r="J21" s="17">
        <v>275.60000000000002</v>
      </c>
      <c r="K21" s="17">
        <v>11.4</v>
      </c>
      <c r="L21" s="185">
        <v>2.8</v>
      </c>
      <c r="M21" s="185"/>
      <c r="N21" s="185">
        <v>27.3</v>
      </c>
      <c r="O21" s="186"/>
    </row>
    <row r="22" spans="1:20" ht="39.950000000000003" customHeight="1" x14ac:dyDescent="0.2">
      <c r="A22" s="18"/>
      <c r="B22" s="14" t="s">
        <v>48</v>
      </c>
      <c r="C22" s="97" t="s">
        <v>138</v>
      </c>
      <c r="D22" s="184" t="s">
        <v>139</v>
      </c>
      <c r="E22" s="184"/>
      <c r="F22" s="184"/>
      <c r="G22" s="184"/>
      <c r="H22" s="38" t="s">
        <v>51</v>
      </c>
      <c r="I22" s="17">
        <v>11</v>
      </c>
      <c r="J22" s="17">
        <v>283</v>
      </c>
      <c r="K22" s="17">
        <v>8.4</v>
      </c>
      <c r="L22" s="242">
        <v>112</v>
      </c>
      <c r="M22" s="243"/>
      <c r="N22" s="185">
        <v>45</v>
      </c>
      <c r="O22" s="186"/>
    </row>
    <row r="23" spans="1:20" ht="39.950000000000003" customHeight="1" x14ac:dyDescent="0.2">
      <c r="A23" s="18" t="s">
        <v>47</v>
      </c>
      <c r="B23" s="14" t="s">
        <v>109</v>
      </c>
      <c r="C23" s="97" t="s">
        <v>140</v>
      </c>
      <c r="D23" s="206" t="s">
        <v>141</v>
      </c>
      <c r="E23" s="207"/>
      <c r="F23" s="208"/>
      <c r="G23" s="135"/>
      <c r="H23" s="38" t="s">
        <v>142</v>
      </c>
      <c r="I23" s="17">
        <v>40.1</v>
      </c>
      <c r="J23" s="17">
        <v>110</v>
      </c>
      <c r="K23" s="17">
        <v>13.3</v>
      </c>
      <c r="L23" s="136"/>
      <c r="M23" s="137">
        <v>4.7</v>
      </c>
      <c r="N23" s="43">
        <v>3.8</v>
      </c>
      <c r="O23" s="44"/>
    </row>
    <row r="24" spans="1:20" ht="39.950000000000003" customHeight="1" x14ac:dyDescent="0.2">
      <c r="A24" s="18"/>
      <c r="B24" s="14" t="s">
        <v>23</v>
      </c>
      <c r="C24" s="97" t="s">
        <v>87</v>
      </c>
      <c r="D24" s="239" t="s">
        <v>88</v>
      </c>
      <c r="E24" s="240"/>
      <c r="F24" s="240"/>
      <c r="G24" s="241"/>
      <c r="H24" s="15" t="s">
        <v>26</v>
      </c>
      <c r="I24" s="17">
        <v>5.22</v>
      </c>
      <c r="J24" s="17">
        <v>105</v>
      </c>
      <c r="K24" s="17">
        <v>0</v>
      </c>
      <c r="L24" s="242">
        <v>0</v>
      </c>
      <c r="M24" s="243"/>
      <c r="N24" s="185">
        <v>27.1</v>
      </c>
      <c r="O24" s="186"/>
    </row>
    <row r="25" spans="1:20" ht="39.950000000000003" customHeight="1" x14ac:dyDescent="0.2">
      <c r="A25" s="18"/>
      <c r="B25" s="118" t="s">
        <v>143</v>
      </c>
      <c r="C25" s="97"/>
      <c r="D25" s="184" t="s">
        <v>89</v>
      </c>
      <c r="E25" s="184"/>
      <c r="F25" s="184"/>
      <c r="G25" s="184"/>
      <c r="H25" s="38" t="s">
        <v>144</v>
      </c>
      <c r="I25" s="16">
        <v>3.47</v>
      </c>
      <c r="J25" s="17">
        <v>72.400000000000006</v>
      </c>
      <c r="K25" s="17">
        <v>2.6</v>
      </c>
      <c r="L25" s="185">
        <v>0.5</v>
      </c>
      <c r="M25" s="185"/>
      <c r="N25" s="185">
        <v>13.7</v>
      </c>
      <c r="O25" s="186"/>
    </row>
    <row r="26" spans="1:20" ht="39.950000000000003" customHeight="1" x14ac:dyDescent="0.2">
      <c r="A26" s="48"/>
      <c r="B26" s="21" t="s">
        <v>145</v>
      </c>
      <c r="C26" s="19" t="s">
        <v>146</v>
      </c>
      <c r="D26" s="277" t="s">
        <v>147</v>
      </c>
      <c r="E26" s="277"/>
      <c r="F26" s="277"/>
      <c r="G26" s="277"/>
      <c r="H26" s="15" t="s">
        <v>33</v>
      </c>
      <c r="I26" s="16">
        <v>7.71</v>
      </c>
      <c r="J26" s="17">
        <v>314.10000000000002</v>
      </c>
      <c r="K26" s="17">
        <v>12.9</v>
      </c>
      <c r="L26" s="185">
        <v>9.8000000000000007</v>
      </c>
      <c r="M26" s="185"/>
      <c r="N26" s="185">
        <v>43.1</v>
      </c>
      <c r="O26" s="186"/>
    </row>
    <row r="27" spans="1:20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99.999999999999986</v>
      </c>
      <c r="J27" s="53">
        <f>SUM(J20:J26)</f>
        <v>1170.5</v>
      </c>
      <c r="K27" s="53">
        <f>SUM(K20:K26)</f>
        <v>49.400000000000006</v>
      </c>
      <c r="L27" s="177">
        <f>SUM(L20:M26)</f>
        <v>129.80000000000001</v>
      </c>
      <c r="M27" s="177"/>
      <c r="N27" s="177">
        <f>SUM(N20:O26)</f>
        <v>161.80000000000001</v>
      </c>
      <c r="O27" s="178"/>
    </row>
    <row r="28" spans="1:20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20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20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20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185</v>
      </c>
      <c r="J31" s="70">
        <f>J18+J27</f>
        <v>2225.81</v>
      </c>
      <c r="K31" s="70">
        <f>SUM(K18+K27)</f>
        <v>143.4</v>
      </c>
      <c r="L31" s="158">
        <f>L18+L27</f>
        <v>175.60000000000002</v>
      </c>
      <c r="M31" s="159"/>
      <c r="N31" s="160">
        <f>N18+N27</f>
        <v>349.62</v>
      </c>
      <c r="O31" s="161"/>
    </row>
    <row r="32" spans="1:20" ht="19.5" customHeight="1" x14ac:dyDescent="0.25">
      <c r="A32" s="99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30.75" customHeight="1" x14ac:dyDescent="0.25">
      <c r="A33" s="71"/>
      <c r="B33" s="71"/>
      <c r="C33" s="71"/>
      <c r="D33" s="71"/>
      <c r="E33" s="155"/>
      <c r="F33" s="155"/>
      <c r="G33" s="155"/>
      <c r="H33" s="71"/>
      <c r="I33" s="71"/>
      <c r="J33" s="71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0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N14:O14"/>
    <mergeCell ref="D15:G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F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58"/>
  <sheetViews>
    <sheetView view="pageBreakPreview" topLeftCell="A21" zoomScale="75" zoomScaleNormal="75" zoomScaleSheetLayoutView="75" workbookViewId="0">
      <selection activeCell="A33" sqref="A33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71093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223"/>
      <c r="C2" s="224"/>
      <c r="D2" s="223" t="s">
        <v>2</v>
      </c>
      <c r="E2" s="225"/>
      <c r="F2" s="225"/>
      <c r="G2" s="225"/>
      <c r="H2" s="225"/>
      <c r="I2" s="225"/>
      <c r="J2" s="225"/>
      <c r="K2" s="226"/>
      <c r="L2" s="2" t="s">
        <v>3</v>
      </c>
      <c r="M2" s="227" t="s">
        <v>149</v>
      </c>
      <c r="N2" s="225"/>
      <c r="O2" s="226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228" t="s">
        <v>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T5" s="5"/>
      <c r="U5" s="5"/>
      <c r="V5" s="5"/>
      <c r="W5" s="5"/>
      <c r="X5" s="5"/>
    </row>
    <row r="6" spans="1:24" ht="16.5" hidden="1" customHeight="1" thickBot="1" x14ac:dyDescent="0.3">
      <c r="A6" s="23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32"/>
    </row>
    <row r="7" spans="1:24" ht="18.75" hidden="1" thickBot="1" x14ac:dyDescent="0.3">
      <c r="A7" s="23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32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80" t="s">
        <v>6</v>
      </c>
      <c r="B9" s="81" t="s">
        <v>7</v>
      </c>
      <c r="C9" s="81" t="s">
        <v>8</v>
      </c>
      <c r="D9" s="249" t="s">
        <v>9</v>
      </c>
      <c r="E9" s="249"/>
      <c r="F9" s="249"/>
      <c r="G9" s="249"/>
      <c r="H9" s="81" t="s">
        <v>10</v>
      </c>
      <c r="I9" s="81" t="s">
        <v>11</v>
      </c>
      <c r="J9" s="81" t="s">
        <v>12</v>
      </c>
      <c r="K9" s="81" t="s">
        <v>13</v>
      </c>
      <c r="L9" s="249" t="s">
        <v>14</v>
      </c>
      <c r="M9" s="250"/>
      <c r="N9" s="216" t="s">
        <v>15</v>
      </c>
      <c r="O9" s="217"/>
    </row>
    <row r="10" spans="1:24" ht="20.25" hidden="1" customHeight="1" thickBot="1" x14ac:dyDescent="0.25">
      <c r="A10" s="251"/>
      <c r="B10" s="252"/>
      <c r="C10" s="252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10"/>
    </row>
    <row r="11" spans="1:24" ht="39.950000000000003" customHeight="1" x14ac:dyDescent="0.2">
      <c r="A11" s="13"/>
      <c r="B11" s="14"/>
      <c r="C11" s="29"/>
      <c r="D11" s="184" t="s">
        <v>65</v>
      </c>
      <c r="E11" s="184"/>
      <c r="F11" s="184"/>
      <c r="G11" s="184"/>
      <c r="H11" s="23" t="s">
        <v>66</v>
      </c>
      <c r="I11" s="24">
        <v>14.28</v>
      </c>
      <c r="J11" s="25">
        <v>112</v>
      </c>
      <c r="K11" s="25">
        <v>5.6</v>
      </c>
      <c r="L11" s="201">
        <v>12</v>
      </c>
      <c r="M11" s="201"/>
      <c r="N11" s="201">
        <v>23.6</v>
      </c>
      <c r="O11" s="202"/>
    </row>
    <row r="12" spans="1:24" ht="39.950000000000003" customHeight="1" x14ac:dyDescent="0.2">
      <c r="A12" s="18"/>
      <c r="B12" s="14" t="s">
        <v>18</v>
      </c>
      <c r="C12" s="14" t="s">
        <v>19</v>
      </c>
      <c r="D12" s="303" t="s">
        <v>150</v>
      </c>
      <c r="E12" s="304"/>
      <c r="F12" s="304"/>
      <c r="G12" s="305"/>
      <c r="H12" s="74" t="s">
        <v>21</v>
      </c>
      <c r="I12" s="47">
        <v>16.559999999999999</v>
      </c>
      <c r="J12" s="42">
        <v>334.5</v>
      </c>
      <c r="K12" s="42">
        <v>7.8</v>
      </c>
      <c r="L12" s="174">
        <v>5.2</v>
      </c>
      <c r="M12" s="174"/>
      <c r="N12" s="174">
        <v>12.3</v>
      </c>
      <c r="O12" s="175"/>
    </row>
    <row r="13" spans="1:24" ht="51" customHeight="1" x14ac:dyDescent="0.2">
      <c r="A13" s="18" t="s">
        <v>22</v>
      </c>
      <c r="B13" s="14" t="s">
        <v>23</v>
      </c>
      <c r="C13" s="19" t="s">
        <v>24</v>
      </c>
      <c r="D13" s="209" t="s">
        <v>25</v>
      </c>
      <c r="E13" s="210"/>
      <c r="F13" s="210"/>
      <c r="G13" s="211"/>
      <c r="H13" s="15" t="s">
        <v>26</v>
      </c>
      <c r="I13" s="16">
        <v>10.62</v>
      </c>
      <c r="J13" s="16">
        <v>134</v>
      </c>
      <c r="K13" s="16">
        <v>2.8</v>
      </c>
      <c r="L13" s="20">
        <v>3.2</v>
      </c>
      <c r="M13" s="20">
        <v>0</v>
      </c>
      <c r="N13" s="198">
        <v>24.7</v>
      </c>
      <c r="O13" s="199"/>
    </row>
    <row r="14" spans="1:24" ht="39.950000000000003" customHeight="1" x14ac:dyDescent="0.2">
      <c r="A14" s="18"/>
      <c r="B14" s="14" t="s">
        <v>27</v>
      </c>
      <c r="C14" s="14"/>
      <c r="D14" s="184" t="s">
        <v>28</v>
      </c>
      <c r="E14" s="184"/>
      <c r="F14" s="184"/>
      <c r="G14" s="184"/>
      <c r="H14" s="74" t="s">
        <v>75</v>
      </c>
      <c r="I14" s="47">
        <v>4.55</v>
      </c>
      <c r="J14" s="42">
        <v>110</v>
      </c>
      <c r="K14" s="42">
        <v>4.5</v>
      </c>
      <c r="L14" s="174">
        <v>1.74</v>
      </c>
      <c r="M14" s="174"/>
      <c r="N14" s="174">
        <v>21.3</v>
      </c>
      <c r="O14" s="175"/>
    </row>
    <row r="15" spans="1:24" ht="39.950000000000003" customHeight="1" x14ac:dyDescent="0.2">
      <c r="A15" s="86"/>
      <c r="B15" s="21"/>
      <c r="C15" s="22"/>
      <c r="D15" s="206" t="s">
        <v>101</v>
      </c>
      <c r="E15" s="207"/>
      <c r="F15" s="207"/>
      <c r="G15" s="208"/>
      <c r="H15" s="74" t="s">
        <v>122</v>
      </c>
      <c r="I15" s="47">
        <v>26.54</v>
      </c>
      <c r="J15" s="42">
        <v>166.14</v>
      </c>
      <c r="K15" s="42">
        <v>7.38</v>
      </c>
      <c r="L15" s="174">
        <v>7.5</v>
      </c>
      <c r="M15" s="174"/>
      <c r="N15" s="174">
        <v>0</v>
      </c>
      <c r="O15" s="175"/>
    </row>
    <row r="16" spans="1:24" ht="39.950000000000003" customHeight="1" thickBot="1" x14ac:dyDescent="0.25">
      <c r="A16" s="87"/>
      <c r="B16" s="29"/>
      <c r="C16" s="29"/>
      <c r="D16" s="300"/>
      <c r="E16" s="300"/>
      <c r="F16" s="300"/>
      <c r="G16" s="300"/>
      <c r="H16" s="146"/>
      <c r="I16" s="105"/>
      <c r="J16" s="147"/>
      <c r="K16" s="147"/>
      <c r="L16" s="301"/>
      <c r="M16" s="301"/>
      <c r="N16" s="301"/>
      <c r="O16" s="302"/>
    </row>
    <row r="17" spans="1:20" ht="39.950000000000003" customHeight="1" thickBot="1" x14ac:dyDescent="0.25">
      <c r="A17" s="30" t="s">
        <v>34</v>
      </c>
      <c r="B17" s="30" t="s">
        <v>76</v>
      </c>
      <c r="C17" s="93"/>
      <c r="D17" s="248" t="s">
        <v>151</v>
      </c>
      <c r="E17" s="248"/>
      <c r="F17" s="248"/>
      <c r="G17" s="248"/>
      <c r="H17" s="75" t="s">
        <v>152</v>
      </c>
      <c r="I17" s="76">
        <v>17.32</v>
      </c>
      <c r="J17" s="148">
        <v>25</v>
      </c>
      <c r="K17" s="148">
        <v>1</v>
      </c>
      <c r="L17" s="149"/>
      <c r="M17" s="149">
        <v>0</v>
      </c>
      <c r="N17" s="298">
        <v>5.2</v>
      </c>
      <c r="O17" s="299"/>
    </row>
    <row r="18" spans="1:20" ht="39.950000000000003" customHeight="1" thickBot="1" x14ac:dyDescent="0.25">
      <c r="A18" s="34"/>
      <c r="B18" s="35"/>
      <c r="C18" s="35"/>
      <c r="D18" s="187" t="s">
        <v>36</v>
      </c>
      <c r="E18" s="187"/>
      <c r="F18" s="187"/>
      <c r="G18" s="187"/>
      <c r="H18" s="36"/>
      <c r="I18" s="37">
        <f>SUM(I11:I17)</f>
        <v>89.869999999999976</v>
      </c>
      <c r="J18" s="37">
        <f>SUM(J11:J17)</f>
        <v>881.64</v>
      </c>
      <c r="K18" s="37">
        <f>SUM(K10:K17)</f>
        <v>29.08</v>
      </c>
      <c r="L18" s="188">
        <f>SUM(L10:M17)</f>
        <v>29.639999999999997</v>
      </c>
      <c r="M18" s="188"/>
      <c r="N18" s="188">
        <f>SUM(N10:O17)</f>
        <v>87.100000000000009</v>
      </c>
      <c r="O18" s="189"/>
    </row>
    <row r="19" spans="1:20" ht="29.25" hidden="1" customHeight="1" thickBot="1" x14ac:dyDescent="0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20" ht="39.950000000000003" customHeight="1" x14ac:dyDescent="0.2">
      <c r="A20" s="13"/>
      <c r="B20" s="94" t="s">
        <v>64</v>
      </c>
      <c r="C20" s="150" t="s">
        <v>153</v>
      </c>
      <c r="D20" s="239" t="s">
        <v>154</v>
      </c>
      <c r="E20" s="240"/>
      <c r="F20" s="240"/>
      <c r="G20" s="241"/>
      <c r="H20" s="151" t="s">
        <v>33</v>
      </c>
      <c r="I20" s="152">
        <v>7.7</v>
      </c>
      <c r="J20" s="16">
        <v>111</v>
      </c>
      <c r="K20" s="16">
        <v>2.02</v>
      </c>
      <c r="L20" s="198">
        <v>7.5</v>
      </c>
      <c r="M20" s="273"/>
      <c r="N20" s="198">
        <v>9.1999999999999993</v>
      </c>
      <c r="O20" s="199"/>
    </row>
    <row r="21" spans="1:20" ht="63.75" customHeight="1" x14ac:dyDescent="0.2">
      <c r="A21" s="18"/>
      <c r="B21" s="14" t="s">
        <v>39</v>
      </c>
      <c r="C21" s="97" t="s">
        <v>155</v>
      </c>
      <c r="D21" s="179" t="s">
        <v>156</v>
      </c>
      <c r="E21" s="179"/>
      <c r="F21" s="179"/>
      <c r="G21" s="179"/>
      <c r="H21" s="38" t="s">
        <v>157</v>
      </c>
      <c r="I21" s="17">
        <v>19.8</v>
      </c>
      <c r="J21" s="78">
        <v>143</v>
      </c>
      <c r="K21" s="17">
        <v>6.5</v>
      </c>
      <c r="L21" s="79">
        <v>3.7</v>
      </c>
      <c r="M21" s="79">
        <v>159</v>
      </c>
      <c r="N21" s="242">
        <v>21.7</v>
      </c>
      <c r="O21" s="245"/>
    </row>
    <row r="22" spans="1:20" ht="51.75" customHeight="1" x14ac:dyDescent="0.2">
      <c r="A22" s="18"/>
      <c r="B22" s="14" t="s">
        <v>43</v>
      </c>
      <c r="C22" s="97" t="s">
        <v>158</v>
      </c>
      <c r="D22" s="179" t="s">
        <v>159</v>
      </c>
      <c r="E22" s="179"/>
      <c r="F22" s="179"/>
      <c r="G22" s="179"/>
      <c r="H22" s="38" t="s">
        <v>33</v>
      </c>
      <c r="I22" s="17">
        <v>41.46</v>
      </c>
      <c r="J22" s="47">
        <v>315.60000000000002</v>
      </c>
      <c r="K22" s="17">
        <v>21.8</v>
      </c>
      <c r="L22" s="104">
        <v>18.899999999999999</v>
      </c>
      <c r="M22" s="104">
        <v>345</v>
      </c>
      <c r="N22" s="242">
        <v>12.8</v>
      </c>
      <c r="O22" s="245"/>
    </row>
    <row r="23" spans="1:20" ht="39.950000000000003" customHeight="1" x14ac:dyDescent="0.2">
      <c r="A23" s="18" t="s">
        <v>47</v>
      </c>
      <c r="B23" s="21" t="s">
        <v>48</v>
      </c>
      <c r="C23" s="97" t="s">
        <v>85</v>
      </c>
      <c r="D23" s="179" t="s">
        <v>160</v>
      </c>
      <c r="E23" s="179"/>
      <c r="F23" s="179"/>
      <c r="G23" s="179"/>
      <c r="H23" s="38" t="s">
        <v>51</v>
      </c>
      <c r="I23" s="17">
        <v>19.55</v>
      </c>
      <c r="J23" s="47">
        <v>297.3</v>
      </c>
      <c r="K23" s="17">
        <v>4.13</v>
      </c>
      <c r="L23" s="104">
        <v>6.2</v>
      </c>
      <c r="M23" s="104">
        <v>169.2</v>
      </c>
      <c r="N23" s="242">
        <v>32.9</v>
      </c>
      <c r="O23" s="245"/>
    </row>
    <row r="24" spans="1:20" ht="39.950000000000003" customHeight="1" x14ac:dyDescent="0.2">
      <c r="A24" s="18"/>
      <c r="B24" s="21" t="s">
        <v>52</v>
      </c>
      <c r="C24" s="97" t="s">
        <v>53</v>
      </c>
      <c r="D24" s="206" t="s">
        <v>161</v>
      </c>
      <c r="E24" s="207"/>
      <c r="F24" s="207"/>
      <c r="G24" s="208"/>
      <c r="H24" s="38" t="s">
        <v>26</v>
      </c>
      <c r="I24" s="17">
        <v>6.95</v>
      </c>
      <c r="J24" s="42">
        <v>60</v>
      </c>
      <c r="K24" s="17">
        <v>0</v>
      </c>
      <c r="L24" s="119">
        <v>0</v>
      </c>
      <c r="M24" s="103">
        <v>0</v>
      </c>
      <c r="N24" s="185">
        <v>15.7</v>
      </c>
      <c r="O24" s="186"/>
    </row>
    <row r="25" spans="1:20" ht="39.950000000000003" customHeight="1" x14ac:dyDescent="0.2">
      <c r="A25" s="18"/>
      <c r="B25" s="14" t="s">
        <v>55</v>
      </c>
      <c r="C25" s="41"/>
      <c r="D25" s="184" t="s">
        <v>91</v>
      </c>
      <c r="E25" s="184"/>
      <c r="F25" s="184"/>
      <c r="G25" s="184"/>
      <c r="H25" s="38" t="s">
        <v>162</v>
      </c>
      <c r="I25" s="17">
        <v>4.54</v>
      </c>
      <c r="J25" s="42">
        <v>72.400000000000006</v>
      </c>
      <c r="K25" s="17">
        <v>2.6</v>
      </c>
      <c r="L25" s="103">
        <v>0.5</v>
      </c>
      <c r="M25" s="103">
        <v>123</v>
      </c>
      <c r="N25" s="185">
        <v>13.7</v>
      </c>
      <c r="O25" s="186"/>
    </row>
    <row r="26" spans="1:20" ht="39.950000000000003" customHeight="1" x14ac:dyDescent="0.2">
      <c r="A26" s="48"/>
      <c r="B26" s="98"/>
      <c r="C26" s="14"/>
      <c r="D26" s="173"/>
      <c r="E26" s="173"/>
      <c r="F26" s="173"/>
      <c r="G26" s="173"/>
      <c r="H26" s="138"/>
      <c r="I26" s="139"/>
      <c r="J26" s="42"/>
      <c r="K26" s="42"/>
      <c r="L26" s="174"/>
      <c r="M26" s="174"/>
      <c r="N26" s="174"/>
      <c r="O26" s="175"/>
    </row>
    <row r="27" spans="1:20" ht="37.5" customHeight="1" thickBot="1" x14ac:dyDescent="0.25">
      <c r="A27" s="50"/>
      <c r="B27" s="51"/>
      <c r="C27" s="51"/>
      <c r="D27" s="176" t="s">
        <v>36</v>
      </c>
      <c r="E27" s="176"/>
      <c r="F27" s="176"/>
      <c r="G27" s="176"/>
      <c r="H27" s="52"/>
      <c r="I27" s="53">
        <f>SUM(I20:I26)</f>
        <v>100.00000000000001</v>
      </c>
      <c r="J27" s="53">
        <f>SUM(J20:J26)</f>
        <v>999.30000000000007</v>
      </c>
      <c r="K27" s="53">
        <f>SUM(K20:K26)</f>
        <v>37.050000000000004</v>
      </c>
      <c r="L27" s="177">
        <f>SUM(L20:M26)</f>
        <v>833</v>
      </c>
      <c r="M27" s="177"/>
      <c r="N27" s="177">
        <f>SUM(N20:O26)</f>
        <v>106</v>
      </c>
      <c r="O27" s="178"/>
    </row>
    <row r="28" spans="1:20" ht="39.75" hidden="1" customHeight="1" thickBot="1" x14ac:dyDescent="0.35">
      <c r="A28" s="163"/>
      <c r="B28" s="164"/>
      <c r="C28" s="164"/>
      <c r="D28" s="164"/>
      <c r="E28" s="164"/>
      <c r="F28" s="164"/>
      <c r="G28" s="164"/>
      <c r="H28" s="54"/>
      <c r="I28" s="54"/>
      <c r="J28" s="54"/>
      <c r="K28" s="54"/>
      <c r="L28" s="54"/>
      <c r="M28" s="54"/>
      <c r="N28" s="164"/>
      <c r="O28" s="165"/>
    </row>
    <row r="29" spans="1:20" ht="39.75" hidden="1" customHeight="1" thickBot="1" x14ac:dyDescent="0.25">
      <c r="A29" s="55"/>
      <c r="B29" s="56"/>
      <c r="C29" s="56"/>
      <c r="D29" s="166"/>
      <c r="E29" s="166"/>
      <c r="F29" s="166"/>
      <c r="G29" s="166"/>
      <c r="H29" s="57"/>
      <c r="I29" s="58"/>
      <c r="J29" s="59"/>
      <c r="K29" s="59"/>
      <c r="L29" s="167"/>
      <c r="M29" s="168"/>
      <c r="N29" s="168"/>
      <c r="O29" s="169"/>
    </row>
    <row r="30" spans="1:20" ht="39.75" hidden="1" customHeight="1" x14ac:dyDescent="0.2">
      <c r="A30" s="60"/>
      <c r="B30" s="61"/>
      <c r="C30" s="61"/>
      <c r="D30" s="170"/>
      <c r="E30" s="170"/>
      <c r="F30" s="170"/>
      <c r="G30" s="170"/>
      <c r="H30" s="62"/>
      <c r="I30" s="63"/>
      <c r="J30" s="64"/>
      <c r="K30" s="64"/>
      <c r="L30" s="171"/>
      <c r="M30" s="171"/>
      <c r="N30" s="171"/>
      <c r="O30" s="172"/>
    </row>
    <row r="31" spans="1:20" ht="39.950000000000003" customHeight="1" thickBot="1" x14ac:dyDescent="0.35">
      <c r="A31" s="65"/>
      <c r="B31" s="66"/>
      <c r="C31" s="66"/>
      <c r="D31" s="156" t="s">
        <v>57</v>
      </c>
      <c r="E31" s="157"/>
      <c r="F31" s="157"/>
      <c r="G31" s="67"/>
      <c r="H31" s="68"/>
      <c r="I31" s="69">
        <f>I18+I27+I30</f>
        <v>189.87</v>
      </c>
      <c r="J31" s="70">
        <f>J18+J27</f>
        <v>1880.94</v>
      </c>
      <c r="K31" s="70">
        <f>SUM(K18+K27)</f>
        <v>66.13</v>
      </c>
      <c r="L31" s="158">
        <f>L18+L27</f>
        <v>862.64</v>
      </c>
      <c r="M31" s="159"/>
      <c r="N31" s="160">
        <f>N18+N27</f>
        <v>193.10000000000002</v>
      </c>
      <c r="O31" s="161"/>
    </row>
    <row r="32" spans="1:20" ht="19.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 x14ac:dyDescent="0.2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0"/>
    </row>
    <row r="39" spans="1:34" hidden="1" x14ac:dyDescent="0.2"/>
    <row r="40" spans="1:34" hidden="1" x14ac:dyDescent="0.2"/>
    <row r="41" spans="1:34" hidden="1" x14ac:dyDescent="0.2"/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3">
    <mergeCell ref="A7:O7"/>
    <mergeCell ref="B2:C2"/>
    <mergeCell ref="D2:K2"/>
    <mergeCell ref="M2:O2"/>
    <mergeCell ref="A5:O5"/>
    <mergeCell ref="A6:O6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N13:O13"/>
    <mergeCell ref="D15:G15"/>
    <mergeCell ref="L15:M15"/>
    <mergeCell ref="N15:O15"/>
    <mergeCell ref="D16:G16"/>
    <mergeCell ref="L16:M16"/>
    <mergeCell ref="N16:O16"/>
    <mergeCell ref="D22:G22"/>
    <mergeCell ref="N22:O22"/>
    <mergeCell ref="D17:G17"/>
    <mergeCell ref="N17:O17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3:G23"/>
    <mergeCell ref="N23:O23"/>
    <mergeCell ref="D24:G24"/>
    <mergeCell ref="N24:O24"/>
    <mergeCell ref="D25:G25"/>
    <mergeCell ref="N25:O25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11,04пон</vt:lpstr>
      <vt:lpstr>11,04</vt:lpstr>
      <vt:lpstr>12,04</vt:lpstr>
      <vt:lpstr>12,04б</vt:lpstr>
      <vt:lpstr>13,04м</vt:lpstr>
      <vt:lpstr>13,04б</vt:lpstr>
      <vt:lpstr>14,04м</vt:lpstr>
      <vt:lpstr>14,04б</vt:lpstr>
      <vt:lpstr>15,04м</vt:lpstr>
      <vt:lpstr>1504б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2022-04-11T06:21:26Z</dcterms:created>
  <dcterms:modified xsi:type="dcterms:W3CDTF">2022-04-11T10:21:02Z</dcterms:modified>
</cp:coreProperties>
</file>